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mc:AlternateContent xmlns:mc="http://schemas.openxmlformats.org/markup-compatibility/2006">
    <mc:Choice Requires="x15">
      <x15ac:absPath xmlns:x15ac="http://schemas.microsoft.com/office/spreadsheetml/2010/11/ac" url="C:\Users\Andrea\Desktop\OBRASCI SLANJE 2023 BIBIJANA\"/>
    </mc:Choice>
  </mc:AlternateContent>
  <xr:revisionPtr revIDLastSave="0" documentId="13_ncr:1_{4C30D352-B65F-4D55-8E4E-21EF7CF62F5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E290" i="9" s="1"/>
  <c r="F290" i="9"/>
  <c r="F289" i="9"/>
  <c r="H288" i="9"/>
  <c r="G288" i="9"/>
  <c r="F288" i="9"/>
  <c r="F287" i="9"/>
  <c r="F286" i="9"/>
  <c r="H285" i="9"/>
  <c r="G285" i="9"/>
  <c r="F285" i="9"/>
  <c r="H284" i="9"/>
  <c r="G284" i="9"/>
  <c r="F284" i="9"/>
  <c r="H283" i="9"/>
  <c r="G283" i="9"/>
  <c r="F283" i="9"/>
  <c r="F282" i="9"/>
  <c r="H281" i="9"/>
  <c r="G281" i="9"/>
  <c r="E281" i="9" s="1"/>
  <c r="F281" i="9"/>
  <c r="H280" i="9"/>
  <c r="G280" i="9"/>
  <c r="F280" i="9"/>
  <c r="H279" i="9"/>
  <c r="G279" i="9"/>
  <c r="F279" i="9"/>
  <c r="F278" i="9"/>
  <c r="F277" i="9"/>
  <c r="F276" i="9"/>
  <c r="L274" i="9"/>
  <c r="F274" i="9" s="1"/>
  <c r="H274" i="9"/>
  <c r="I273" i="9"/>
  <c r="E273" i="9" s="1"/>
  <c r="B273" i="9" s="1"/>
  <c r="H273" i="9"/>
  <c r="F273" i="9"/>
  <c r="E272" i="9"/>
  <c r="M271" i="9"/>
  <c r="L271" i="9"/>
  <c r="F271" i="9" s="1"/>
  <c r="E271" i="9"/>
  <c r="B271" i="9" s="1"/>
  <c r="M270" i="9"/>
  <c r="L270" i="9"/>
  <c r="F270" i="9"/>
  <c r="E270" i="9"/>
  <c r="M269" i="9"/>
  <c r="L269" i="9"/>
  <c r="F269" i="9" s="1"/>
  <c r="E269" i="9"/>
  <c r="M268" i="9"/>
  <c r="L268" i="9"/>
  <c r="E268" i="9"/>
  <c r="M267" i="9"/>
  <c r="L267" i="9"/>
  <c r="E267" i="9"/>
  <c r="M266" i="9"/>
  <c r="L266" i="9"/>
  <c r="E266" i="9"/>
  <c r="M265" i="9"/>
  <c r="L265" i="9"/>
  <c r="F265" i="9"/>
  <c r="E265" i="9"/>
  <c r="B265" i="9" s="1"/>
  <c r="M264" i="9"/>
  <c r="L264" i="9"/>
  <c r="F264" i="9"/>
  <c r="E264" i="9"/>
  <c r="M263" i="9"/>
  <c r="L263" i="9"/>
  <c r="F263" i="9" s="1"/>
  <c r="E263" i="9"/>
  <c r="B263" i="9" s="1"/>
  <c r="M262" i="9"/>
  <c r="F262" i="9" s="1"/>
  <c r="L262" i="9"/>
  <c r="E262" i="9"/>
  <c r="M261" i="9"/>
  <c r="L261" i="9"/>
  <c r="E261" i="9"/>
  <c r="M260" i="9"/>
  <c r="L260" i="9"/>
  <c r="E260" i="9"/>
  <c r="M259" i="9"/>
  <c r="L259" i="9"/>
  <c r="E259" i="9"/>
  <c r="M258" i="9"/>
  <c r="L258" i="9"/>
  <c r="E258" i="9"/>
  <c r="M257" i="9"/>
  <c r="F257" i="9" s="1"/>
  <c r="L257" i="9"/>
  <c r="E257" i="9"/>
  <c r="M256" i="9"/>
  <c r="F256" i="9" s="1"/>
  <c r="B256" i="9" s="1"/>
  <c r="L256" i="9"/>
  <c r="E256" i="9"/>
  <c r="M255" i="9"/>
  <c r="L255" i="9"/>
  <c r="E255" i="9"/>
  <c r="M254" i="9"/>
  <c r="L254" i="9"/>
  <c r="F254" i="9" s="1"/>
  <c r="B254" i="9" s="1"/>
  <c r="E254" i="9"/>
  <c r="M253" i="9"/>
  <c r="L253" i="9"/>
  <c r="F253" i="9" s="1"/>
  <c r="E253" i="9"/>
  <c r="M252" i="9"/>
  <c r="L252" i="9"/>
  <c r="E252" i="9"/>
  <c r="M251" i="9"/>
  <c r="L251" i="9"/>
  <c r="E251" i="9"/>
  <c r="M250" i="9"/>
  <c r="F250" i="9" s="1"/>
  <c r="B250" i="9" s="1"/>
  <c r="L250" i="9"/>
  <c r="E250" i="9"/>
  <c r="M249" i="9"/>
  <c r="L249" i="9"/>
  <c r="F249" i="9" s="1"/>
  <c r="E249" i="9"/>
  <c r="M248" i="9"/>
  <c r="L248" i="9"/>
  <c r="E248" i="9"/>
  <c r="M247" i="9"/>
  <c r="L247" i="9"/>
  <c r="F247" i="9" s="1"/>
  <c r="E247" i="9"/>
  <c r="M246" i="9"/>
  <c r="L246" i="9"/>
  <c r="F246" i="9"/>
  <c r="B246" i="9" s="1"/>
  <c r="E246" i="9"/>
  <c r="M245" i="9"/>
  <c r="L245" i="9"/>
  <c r="F245" i="9" s="1"/>
  <c r="E245" i="9"/>
  <c r="M244" i="9"/>
  <c r="L244" i="9"/>
  <c r="E244" i="9"/>
  <c r="M243" i="9"/>
  <c r="L243" i="9"/>
  <c r="E243" i="9"/>
  <c r="M242" i="9"/>
  <c r="L242" i="9"/>
  <c r="E242" i="9"/>
  <c r="M241" i="9"/>
  <c r="L241" i="9"/>
  <c r="F241" i="9"/>
  <c r="E241" i="9"/>
  <c r="M240" i="9"/>
  <c r="L240" i="9"/>
  <c r="F240" i="9"/>
  <c r="B240" i="9" s="1"/>
  <c r="E240" i="9"/>
  <c r="M239" i="9"/>
  <c r="L239" i="9"/>
  <c r="E239" i="9"/>
  <c r="M238" i="9"/>
  <c r="L238" i="9"/>
  <c r="F238" i="9"/>
  <c r="E238" i="9"/>
  <c r="M237" i="9"/>
  <c r="L237" i="9"/>
  <c r="F237" i="9" s="1"/>
  <c r="E237" i="9"/>
  <c r="B237" i="9" s="1"/>
  <c r="M236" i="9"/>
  <c r="L236" i="9"/>
  <c r="E236" i="9"/>
  <c r="M235" i="9"/>
  <c r="L235" i="9"/>
  <c r="E235" i="9"/>
  <c r="M234" i="9"/>
  <c r="L234" i="9"/>
  <c r="F234" i="9" s="1"/>
  <c r="E234" i="9"/>
  <c r="M233" i="9"/>
  <c r="L233" i="9"/>
  <c r="F233" i="9" s="1"/>
  <c r="E233" i="9"/>
  <c r="M232" i="9"/>
  <c r="L232" i="9"/>
  <c r="F232" i="9" s="1"/>
  <c r="B232" i="9" s="1"/>
  <c r="E232" i="9"/>
  <c r="M231" i="9"/>
  <c r="L231" i="9"/>
  <c r="E231" i="9"/>
  <c r="M230" i="9"/>
  <c r="L230" i="9"/>
  <c r="F230" i="9" s="1"/>
  <c r="B230" i="9" s="1"/>
  <c r="E230" i="9"/>
  <c r="M229" i="9"/>
  <c r="L229" i="9"/>
  <c r="F229" i="9" s="1"/>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F218" i="9" s="1"/>
  <c r="B218" i="9" s="1"/>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F158" i="9"/>
  <c r="H157" i="9"/>
  <c r="G157" i="9"/>
  <c r="F157" i="9"/>
  <c r="H156" i="9"/>
  <c r="E156" i="9" s="1"/>
  <c r="B156" i="9" s="1"/>
  <c r="G156" i="9"/>
  <c r="F156" i="9"/>
  <c r="H155" i="9"/>
  <c r="G155" i="9"/>
  <c r="F155" i="9"/>
  <c r="H154" i="9"/>
  <c r="E154" i="9" s="1"/>
  <c r="B154" i="9" s="1"/>
  <c r="G154" i="9"/>
  <c r="F154" i="9"/>
  <c r="H153" i="9"/>
  <c r="E153" i="9" s="1"/>
  <c r="B153" i="9" s="1"/>
  <c r="G153" i="9"/>
  <c r="F153" i="9"/>
  <c r="H152" i="9"/>
  <c r="E152" i="9" s="1"/>
  <c r="B152" i="9" s="1"/>
  <c r="G152" i="9"/>
  <c r="F152" i="9"/>
  <c r="H151" i="9"/>
  <c r="G151" i="9"/>
  <c r="F151" i="9"/>
  <c r="H150" i="9"/>
  <c r="G150" i="9"/>
  <c r="E150" i="9" s="1"/>
  <c r="B150" i="9" s="1"/>
  <c r="F150" i="9"/>
  <c r="H149" i="9"/>
  <c r="G149" i="9"/>
  <c r="E149" i="9" s="1"/>
  <c r="B149" i="9" s="1"/>
  <c r="F149" i="9"/>
  <c r="H148" i="9"/>
  <c r="G148" i="9"/>
  <c r="F148" i="9"/>
  <c r="H147" i="9"/>
  <c r="G147" i="9"/>
  <c r="E147" i="9" s="1"/>
  <c r="B147" i="9" s="1"/>
  <c r="F147" i="9"/>
  <c r="H146" i="9"/>
  <c r="G146" i="9"/>
  <c r="E146" i="9" s="1"/>
  <c r="F146" i="9"/>
  <c r="H145" i="9"/>
  <c r="E145" i="9" s="1"/>
  <c r="B145" i="9" s="1"/>
  <c r="G145" i="9"/>
  <c r="F145" i="9"/>
  <c r="H144" i="9"/>
  <c r="G144" i="9"/>
  <c r="F144" i="9"/>
  <c r="H143" i="9"/>
  <c r="G143" i="9"/>
  <c r="F143" i="9"/>
  <c r="F142" i="9"/>
  <c r="H141" i="9"/>
  <c r="G141" i="9"/>
  <c r="E141" i="9" s="1"/>
  <c r="B141" i="9" s="1"/>
  <c r="F141" i="9"/>
  <c r="H140" i="9"/>
  <c r="G140" i="9"/>
  <c r="F140" i="9"/>
  <c r="H139" i="9"/>
  <c r="G139" i="9"/>
  <c r="F139" i="9"/>
  <c r="H138" i="9"/>
  <c r="G138" i="9"/>
  <c r="F138" i="9"/>
  <c r="H137" i="9"/>
  <c r="G137" i="9"/>
  <c r="E137" i="9" s="1"/>
  <c r="F137" i="9"/>
  <c r="H136" i="9"/>
  <c r="G136" i="9"/>
  <c r="E136" i="9" s="1"/>
  <c r="F136" i="9"/>
  <c r="H135" i="9"/>
  <c r="G135" i="9"/>
  <c r="E135" i="9" s="1"/>
  <c r="F135" i="9"/>
  <c r="H134" i="9"/>
  <c r="G134" i="9"/>
  <c r="F134" i="9"/>
  <c r="H133" i="9"/>
  <c r="G133" i="9"/>
  <c r="E133" i="9" s="1"/>
  <c r="F133" i="9"/>
  <c r="H132" i="9"/>
  <c r="G132" i="9"/>
  <c r="F132" i="9"/>
  <c r="H131" i="9"/>
  <c r="G131" i="9"/>
  <c r="E131" i="9" s="1"/>
  <c r="B131" i="9" s="1"/>
  <c r="F131" i="9"/>
  <c r="H130" i="9"/>
  <c r="G130" i="9"/>
  <c r="E130" i="9" s="1"/>
  <c r="B130" i="9" s="1"/>
  <c r="F130" i="9"/>
  <c r="H129" i="9"/>
  <c r="G129" i="9"/>
  <c r="E129" i="9" s="1"/>
  <c r="F129" i="9"/>
  <c r="H128" i="9"/>
  <c r="G128" i="9"/>
  <c r="E128" i="9" s="1"/>
  <c r="F128" i="9"/>
  <c r="B128" i="9" s="1"/>
  <c r="H127" i="9"/>
  <c r="G127" i="9"/>
  <c r="F127" i="9"/>
  <c r="E127" i="9"/>
  <c r="B127" i="9" s="1"/>
  <c r="H126" i="9"/>
  <c r="G126" i="9"/>
  <c r="F126" i="9"/>
  <c r="H125" i="9"/>
  <c r="G125" i="9"/>
  <c r="F125" i="9"/>
  <c r="H124" i="9"/>
  <c r="G124" i="9"/>
  <c r="F124" i="9"/>
  <c r="H123" i="9"/>
  <c r="G123" i="9"/>
  <c r="E123" i="9" s="1"/>
  <c r="F123" i="9"/>
  <c r="H122" i="9"/>
  <c r="G122" i="9"/>
  <c r="F122" i="9"/>
  <c r="E122" i="9"/>
  <c r="B122" i="9" s="1"/>
  <c r="H121" i="9"/>
  <c r="G121" i="9"/>
  <c r="F121" i="9"/>
  <c r="E121" i="9"/>
  <c r="B121" i="9" s="1"/>
  <c r="H120" i="9"/>
  <c r="G120" i="9"/>
  <c r="E120" i="9" s="1"/>
  <c r="F120" i="9"/>
  <c r="B120" i="9"/>
  <c r="H119" i="9"/>
  <c r="G119" i="9"/>
  <c r="F119" i="9"/>
  <c r="E119" i="9"/>
  <c r="B119" i="9" s="1"/>
  <c r="H118" i="9"/>
  <c r="G118" i="9"/>
  <c r="F118" i="9"/>
  <c r="H117" i="9"/>
  <c r="G117" i="9"/>
  <c r="F117" i="9"/>
  <c r="H116" i="9"/>
  <c r="G116" i="9"/>
  <c r="E116" i="9" s="1"/>
  <c r="B116" i="9" s="1"/>
  <c r="F116" i="9"/>
  <c r="H115" i="9"/>
  <c r="G115" i="9"/>
  <c r="E115" i="9" s="1"/>
  <c r="F115" i="9"/>
  <c r="H114" i="9"/>
  <c r="G114" i="9"/>
  <c r="F114" i="9"/>
  <c r="H113" i="9"/>
  <c r="E113" i="9" s="1"/>
  <c r="B113" i="9" s="1"/>
  <c r="G113" i="9"/>
  <c r="F113" i="9"/>
  <c r="H112" i="9"/>
  <c r="G112" i="9"/>
  <c r="F112" i="9"/>
  <c r="H111" i="9"/>
  <c r="E111" i="9" s="1"/>
  <c r="B111" i="9" s="1"/>
  <c r="G111" i="9"/>
  <c r="F111" i="9"/>
  <c r="H110" i="9"/>
  <c r="E110" i="9" s="1"/>
  <c r="B110" i="9" s="1"/>
  <c r="G110" i="9"/>
  <c r="F110" i="9"/>
  <c r="H109" i="9"/>
  <c r="G109" i="9"/>
  <c r="E109" i="9" s="1"/>
  <c r="B109" i="9" s="1"/>
  <c r="F109" i="9"/>
  <c r="H108" i="9"/>
  <c r="G108" i="9"/>
  <c r="E108" i="9" s="1"/>
  <c r="F108" i="9"/>
  <c r="H107" i="9"/>
  <c r="G107" i="9"/>
  <c r="E107" i="9" s="1"/>
  <c r="F107" i="9"/>
  <c r="H106" i="9"/>
  <c r="E106" i="9" s="1"/>
  <c r="B106" i="9" s="1"/>
  <c r="G106" i="9"/>
  <c r="F106" i="9"/>
  <c r="H105" i="9"/>
  <c r="G105" i="9"/>
  <c r="E105" i="9" s="1"/>
  <c r="B105" i="9" s="1"/>
  <c r="F105" i="9"/>
  <c r="H104" i="9"/>
  <c r="G104" i="9"/>
  <c r="E104" i="9" s="1"/>
  <c r="B104" i="9" s="1"/>
  <c r="F104" i="9"/>
  <c r="H103" i="9"/>
  <c r="G103" i="9"/>
  <c r="E103" i="9" s="1"/>
  <c r="F103" i="9"/>
  <c r="H102" i="9"/>
  <c r="G102" i="9"/>
  <c r="F102" i="9"/>
  <c r="H101" i="9"/>
  <c r="E101" i="9" s="1"/>
  <c r="B101" i="9" s="1"/>
  <c r="G101" i="9"/>
  <c r="F101" i="9"/>
  <c r="H100" i="9"/>
  <c r="G100" i="9"/>
  <c r="F100" i="9"/>
  <c r="H99" i="9"/>
  <c r="G99" i="9"/>
  <c r="E99" i="9" s="1"/>
  <c r="B99" i="9" s="1"/>
  <c r="F99" i="9"/>
  <c r="H98" i="9"/>
  <c r="G98" i="9"/>
  <c r="F98" i="9"/>
  <c r="H97" i="9"/>
  <c r="G97" i="9"/>
  <c r="F97" i="9"/>
  <c r="E97" i="9"/>
  <c r="B97" i="9" s="1"/>
  <c r="H96" i="9"/>
  <c r="G96" i="9"/>
  <c r="E96" i="9" s="1"/>
  <c r="F96" i="9"/>
  <c r="H95" i="9"/>
  <c r="G95" i="9"/>
  <c r="F95" i="9"/>
  <c r="H94" i="9"/>
  <c r="G94" i="9"/>
  <c r="F94" i="9"/>
  <c r="H93" i="9"/>
  <c r="G93" i="9"/>
  <c r="E93" i="9" s="1"/>
  <c r="F93" i="9"/>
  <c r="H92" i="9"/>
  <c r="G92" i="9"/>
  <c r="E92" i="9" s="1"/>
  <c r="F92" i="9"/>
  <c r="H91" i="9"/>
  <c r="G91" i="9"/>
  <c r="E91" i="9" s="1"/>
  <c r="F91" i="9"/>
  <c r="H90" i="9"/>
  <c r="E90" i="9" s="1"/>
  <c r="B90" i="9" s="1"/>
  <c r="G90" i="9"/>
  <c r="F90" i="9"/>
  <c r="H89" i="9"/>
  <c r="G89" i="9"/>
  <c r="E89" i="9" s="1"/>
  <c r="B89" i="9" s="1"/>
  <c r="F89" i="9"/>
  <c r="H88" i="9"/>
  <c r="G88" i="9"/>
  <c r="F88" i="9"/>
  <c r="H87" i="9"/>
  <c r="G87" i="9"/>
  <c r="E87" i="9" s="1"/>
  <c r="B87" i="9" s="1"/>
  <c r="F87" i="9"/>
  <c r="H86" i="9"/>
  <c r="G86" i="9"/>
  <c r="F86" i="9"/>
  <c r="H85" i="9"/>
  <c r="G85" i="9"/>
  <c r="F85" i="9"/>
  <c r="E85" i="9"/>
  <c r="B85" i="9" s="1"/>
  <c r="H84" i="9"/>
  <c r="G84" i="9"/>
  <c r="F84" i="9"/>
  <c r="H83" i="9"/>
  <c r="G83" i="9"/>
  <c r="F83" i="9"/>
  <c r="H82" i="9"/>
  <c r="G82" i="9"/>
  <c r="F82" i="9"/>
  <c r="H81" i="9"/>
  <c r="G81" i="9"/>
  <c r="F81" i="9"/>
  <c r="E81" i="9"/>
  <c r="H80" i="9"/>
  <c r="G80" i="9"/>
  <c r="E80" i="9" s="1"/>
  <c r="F80" i="9"/>
  <c r="H79" i="9"/>
  <c r="G79" i="9"/>
  <c r="F79" i="9"/>
  <c r="H78" i="9"/>
  <c r="E78" i="9" s="1"/>
  <c r="B78" i="9" s="1"/>
  <c r="G78" i="9"/>
  <c r="F78" i="9"/>
  <c r="H77" i="9"/>
  <c r="G77" i="9"/>
  <c r="E77" i="9" s="1"/>
  <c r="B77" i="9" s="1"/>
  <c r="F77" i="9"/>
  <c r="H76" i="9"/>
  <c r="G76" i="9"/>
  <c r="E76" i="9" s="1"/>
  <c r="B76" i="9" s="1"/>
  <c r="F76" i="9"/>
  <c r="H75" i="9"/>
  <c r="G75" i="9"/>
  <c r="E75" i="9" s="1"/>
  <c r="F75" i="9"/>
  <c r="H74" i="9"/>
  <c r="E74" i="9" s="1"/>
  <c r="B74" i="9" s="1"/>
  <c r="G74" i="9"/>
  <c r="F74" i="9"/>
  <c r="H73" i="9"/>
  <c r="G73" i="9"/>
  <c r="F73" i="9"/>
  <c r="H72" i="9"/>
  <c r="G72" i="9"/>
  <c r="E72" i="9" s="1"/>
  <c r="B72" i="9" s="1"/>
  <c r="F72" i="9"/>
  <c r="H71" i="9"/>
  <c r="G71" i="9"/>
  <c r="E71" i="9" s="1"/>
  <c r="F71" i="9"/>
  <c r="H70" i="9"/>
  <c r="G70" i="9"/>
  <c r="F70" i="9"/>
  <c r="H69" i="9"/>
  <c r="E69" i="9" s="1"/>
  <c r="B69" i="9" s="1"/>
  <c r="G69" i="9"/>
  <c r="F69" i="9"/>
  <c r="H68" i="9"/>
  <c r="G68" i="9"/>
  <c r="F68" i="9"/>
  <c r="H67" i="9"/>
  <c r="G67" i="9"/>
  <c r="F67" i="9"/>
  <c r="H66" i="9"/>
  <c r="G66" i="9"/>
  <c r="F66" i="9"/>
  <c r="H65" i="9"/>
  <c r="G65" i="9"/>
  <c r="F65" i="9"/>
  <c r="E65" i="9"/>
  <c r="B65" i="9" s="1"/>
  <c r="H64" i="9"/>
  <c r="G64" i="9"/>
  <c r="E64" i="9" s="1"/>
  <c r="F64" i="9"/>
  <c r="H63" i="9"/>
  <c r="G63" i="9"/>
  <c r="F63" i="9"/>
  <c r="H62" i="9"/>
  <c r="G62" i="9"/>
  <c r="F62" i="9"/>
  <c r="H61" i="9"/>
  <c r="G61" i="9"/>
  <c r="E61" i="9" s="1"/>
  <c r="F61" i="9"/>
  <c r="H60" i="9"/>
  <c r="G60" i="9"/>
  <c r="E60" i="9" s="1"/>
  <c r="F60" i="9"/>
  <c r="H59" i="9"/>
  <c r="G59" i="9"/>
  <c r="E59" i="9" s="1"/>
  <c r="F59" i="9"/>
  <c r="H58" i="9"/>
  <c r="E58" i="9" s="1"/>
  <c r="B58" i="9" s="1"/>
  <c r="G58" i="9"/>
  <c r="F58" i="9"/>
  <c r="H57" i="9"/>
  <c r="G57" i="9"/>
  <c r="F57" i="9"/>
  <c r="H56" i="9"/>
  <c r="G56" i="9"/>
  <c r="F56" i="9"/>
  <c r="H55" i="9"/>
  <c r="G55" i="9"/>
  <c r="E55" i="9" s="1"/>
  <c r="B55" i="9" s="1"/>
  <c r="F55" i="9"/>
  <c r="H54" i="9"/>
  <c r="G54" i="9"/>
  <c r="F54" i="9"/>
  <c r="H53" i="9"/>
  <c r="E53" i="9" s="1"/>
  <c r="B53" i="9" s="1"/>
  <c r="G53" i="9"/>
  <c r="F53" i="9"/>
  <c r="H52" i="9"/>
  <c r="G52" i="9"/>
  <c r="F52" i="9"/>
  <c r="H51" i="9"/>
  <c r="G51" i="9"/>
  <c r="F51" i="9"/>
  <c r="H50" i="9"/>
  <c r="G50" i="9"/>
  <c r="F50" i="9"/>
  <c r="H49" i="9"/>
  <c r="G49" i="9"/>
  <c r="F49" i="9"/>
  <c r="E49" i="9"/>
  <c r="H48" i="9"/>
  <c r="G48" i="9"/>
  <c r="E48" i="9" s="1"/>
  <c r="F48" i="9"/>
  <c r="H47" i="9"/>
  <c r="G47" i="9"/>
  <c r="F47" i="9"/>
  <c r="H46" i="9"/>
  <c r="E46" i="9" s="1"/>
  <c r="B46" i="9" s="1"/>
  <c r="G46" i="9"/>
  <c r="F46" i="9"/>
  <c r="H45" i="9"/>
  <c r="G45" i="9"/>
  <c r="F45" i="9"/>
  <c r="H44" i="9"/>
  <c r="G44" i="9"/>
  <c r="E44" i="9" s="1"/>
  <c r="F44" i="9"/>
  <c r="H43" i="9"/>
  <c r="G43" i="9"/>
  <c r="F43" i="9"/>
  <c r="H42" i="9"/>
  <c r="E42" i="9" s="1"/>
  <c r="B42" i="9" s="1"/>
  <c r="G42" i="9"/>
  <c r="F42" i="9"/>
  <c r="H41" i="9"/>
  <c r="G41" i="9"/>
  <c r="F41" i="9"/>
  <c r="H40" i="9"/>
  <c r="G40" i="9"/>
  <c r="F40" i="9"/>
  <c r="H39" i="9"/>
  <c r="G39" i="9"/>
  <c r="F39" i="9"/>
  <c r="H38" i="9"/>
  <c r="G38" i="9"/>
  <c r="F38" i="9"/>
  <c r="H37" i="9"/>
  <c r="E37" i="9" s="1"/>
  <c r="B37" i="9" s="1"/>
  <c r="G37" i="9"/>
  <c r="F37" i="9"/>
  <c r="H36" i="9"/>
  <c r="G36" i="9"/>
  <c r="E36" i="9" s="1"/>
  <c r="F36" i="9"/>
  <c r="H35" i="9"/>
  <c r="G35" i="9"/>
  <c r="F35" i="9"/>
  <c r="H34" i="9"/>
  <c r="G34" i="9"/>
  <c r="F34" i="9"/>
  <c r="H33" i="9"/>
  <c r="G33" i="9"/>
  <c r="E33" i="9" s="1"/>
  <c r="F33" i="9"/>
  <c r="H32" i="9"/>
  <c r="G32" i="9"/>
  <c r="F32" i="9"/>
  <c r="H31" i="9"/>
  <c r="G31" i="9"/>
  <c r="F31" i="9"/>
  <c r="H30" i="9"/>
  <c r="G30" i="9"/>
  <c r="F30" i="9"/>
  <c r="H29" i="9"/>
  <c r="G29" i="9"/>
  <c r="E29" i="9" s="1"/>
  <c r="F29" i="9"/>
  <c r="H28" i="9"/>
  <c r="G28" i="9"/>
  <c r="F28" i="9"/>
  <c r="H27" i="9"/>
  <c r="G27" i="9"/>
  <c r="F27" i="9"/>
  <c r="H26" i="9"/>
  <c r="G26" i="9"/>
  <c r="F26" i="9"/>
  <c r="H25" i="9"/>
  <c r="G25" i="9"/>
  <c r="F25" i="9"/>
  <c r="H24" i="9"/>
  <c r="G24" i="9"/>
  <c r="E24" i="9" s="1"/>
  <c r="F24" i="9"/>
  <c r="H23" i="9"/>
  <c r="G23" i="9"/>
  <c r="E23" i="9" s="1"/>
  <c r="F23" i="9"/>
  <c r="H22" i="9"/>
  <c r="E22" i="9" s="1"/>
  <c r="B22" i="9" s="1"/>
  <c r="G22" i="9"/>
  <c r="F22" i="9"/>
  <c r="H21" i="9"/>
  <c r="G21" i="9"/>
  <c r="F21" i="9"/>
  <c r="F20" i="9"/>
  <c r="F4" i="9"/>
  <c r="O3" i="9"/>
  <c r="G274" i="9" s="1"/>
  <c r="I3" i="9"/>
  <c r="H3" i="9"/>
  <c r="G3" i="9"/>
  <c r="D101" i="8"/>
  <c r="D95" i="8"/>
  <c r="D90" i="8"/>
  <c r="D85" i="8"/>
  <c r="D80" i="8"/>
  <c r="C1555" i="1" s="1"/>
  <c r="D75" i="8"/>
  <c r="D70" i="8"/>
  <c r="C1545" i="1" s="1"/>
  <c r="D65" i="8"/>
  <c r="D60" i="8"/>
  <c r="C1535" i="1" s="1"/>
  <c r="D55" i="8"/>
  <c r="D50" i="8"/>
  <c r="C1525" i="1" s="1"/>
  <c r="H1525" i="1" s="1"/>
  <c r="D44" i="8"/>
  <c r="D36" i="8"/>
  <c r="C1511" i="1" s="1"/>
  <c r="D26" i="8"/>
  <c r="D24" i="8" s="1"/>
  <c r="C1499" i="1" s="1"/>
  <c r="G1499" i="1" s="1"/>
  <c r="D18" i="8"/>
  <c r="D8" i="8"/>
  <c r="E44" i="7"/>
  <c r="I32" i="3" s="1"/>
  <c r="D44" i="7"/>
  <c r="C1475" i="1" s="1"/>
  <c r="E39" i="7"/>
  <c r="E38" i="7" s="1"/>
  <c r="I31" i="3" s="1"/>
  <c r="D39" i="7"/>
  <c r="E30" i="7"/>
  <c r="D1461" i="1" s="1"/>
  <c r="D30" i="7"/>
  <c r="E23" i="7"/>
  <c r="D23" i="7"/>
  <c r="D22" i="7" s="1"/>
  <c r="E14" i="7"/>
  <c r="D14" i="7"/>
  <c r="E7" i="7"/>
  <c r="E6" i="7" s="1"/>
  <c r="D1437" i="1" s="1"/>
  <c r="D7" i="7"/>
  <c r="F140" i="6"/>
  <c r="F139" i="6"/>
  <c r="F138" i="6"/>
  <c r="F137" i="6"/>
  <c r="F136" i="6"/>
  <c r="F135" i="6"/>
  <c r="F134" i="6"/>
  <c r="F133" i="6"/>
  <c r="F132" i="6"/>
  <c r="F131" i="6"/>
  <c r="E130" i="6"/>
  <c r="D130" i="6"/>
  <c r="F128" i="6"/>
  <c r="F127" i="6"/>
  <c r="F126" i="6"/>
  <c r="F125" i="6"/>
  <c r="F124" i="6"/>
  <c r="F123" i="6"/>
  <c r="E122" i="6"/>
  <c r="D122" i="6"/>
  <c r="F121" i="6"/>
  <c r="F120" i="6"/>
  <c r="F119" i="6"/>
  <c r="F118" i="6"/>
  <c r="E118" i="6"/>
  <c r="D118" i="6"/>
  <c r="F117" i="6"/>
  <c r="F116" i="6"/>
  <c r="E115" i="6"/>
  <c r="E114" i="6" s="1"/>
  <c r="I27" i="3" s="1"/>
  <c r="D115" i="6"/>
  <c r="F115" i="6" s="1"/>
  <c r="F113" i="6"/>
  <c r="F112" i="6"/>
  <c r="F111" i="6"/>
  <c r="F110" i="6"/>
  <c r="F109" i="6"/>
  <c r="F108" i="6"/>
  <c r="E107" i="6"/>
  <c r="D107" i="6"/>
  <c r="C1401" i="1" s="1"/>
  <c r="F106" i="6"/>
  <c r="F105" i="6"/>
  <c r="F104" i="6"/>
  <c r="F103" i="6"/>
  <c r="F102" i="6"/>
  <c r="F101" i="6"/>
  <c r="F100" i="6"/>
  <c r="E99" i="6"/>
  <c r="D1393" i="1" s="1"/>
  <c r="D99" i="6"/>
  <c r="F99" i="6" s="1"/>
  <c r="F98" i="6"/>
  <c r="F97" i="6"/>
  <c r="F96" i="6"/>
  <c r="F95" i="6"/>
  <c r="E94" i="6"/>
  <c r="D94" i="6"/>
  <c r="F94" i="6" s="1"/>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3" i="6"/>
  <c r="F52" i="6"/>
  <c r="F51" i="6"/>
  <c r="E50" i="6"/>
  <c r="D1344" i="1" s="1"/>
  <c r="H1344" i="1" s="1"/>
  <c r="D50" i="6"/>
  <c r="F50" i="6" s="1"/>
  <c r="F49" i="6"/>
  <c r="F48" i="6"/>
  <c r="F47" i="6"/>
  <c r="F46" i="6"/>
  <c r="F45" i="6"/>
  <c r="F44" i="6"/>
  <c r="E43" i="6"/>
  <c r="D1337" i="1" s="1"/>
  <c r="H1337" i="1" s="1"/>
  <c r="D43" i="6"/>
  <c r="F43" i="6" s="1"/>
  <c r="F42" i="6"/>
  <c r="F41" i="6"/>
  <c r="F40" i="6"/>
  <c r="E39" i="6"/>
  <c r="D39" i="6"/>
  <c r="F38" i="6"/>
  <c r="F37" i="6"/>
  <c r="E36" i="6"/>
  <c r="D1330" i="1" s="1"/>
  <c r="D36" i="6"/>
  <c r="F34" i="6"/>
  <c r="F33" i="6"/>
  <c r="F32" i="6"/>
  <c r="F31" i="6"/>
  <c r="F30" i="6"/>
  <c r="F29" i="6"/>
  <c r="E28" i="6"/>
  <c r="D28" i="6"/>
  <c r="F28" i="6" s="1"/>
  <c r="F27" i="6"/>
  <c r="F26" i="6"/>
  <c r="F25" i="6"/>
  <c r="F24" i="6"/>
  <c r="F23" i="6"/>
  <c r="E22" i="6"/>
  <c r="D1316" i="1" s="1"/>
  <c r="H1316" i="1" s="1"/>
  <c r="D22" i="6"/>
  <c r="F22" i="6" s="1"/>
  <c r="F21" i="6"/>
  <c r="F20" i="6"/>
  <c r="F19" i="6"/>
  <c r="F18" i="6"/>
  <c r="F17" i="6"/>
  <c r="F16" i="6"/>
  <c r="F15" i="6"/>
  <c r="F14" i="6"/>
  <c r="E13" i="6"/>
  <c r="D13" i="6"/>
  <c r="F13" i="6" s="1"/>
  <c r="F12" i="6"/>
  <c r="F11" i="6"/>
  <c r="E10" i="6"/>
  <c r="D10" i="6"/>
  <c r="F10" i="6"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c r="F258" i="5" s="1"/>
  <c r="F257" i="5"/>
  <c r="F256" i="5"/>
  <c r="F255" i="5"/>
  <c r="F254" i="5"/>
  <c r="F253" i="5"/>
  <c r="F252" i="5"/>
  <c r="F251" i="5"/>
  <c r="E250" i="5"/>
  <c r="D1227" i="1" s="1"/>
  <c r="D250" i="5"/>
  <c r="F249" i="5"/>
  <c r="F248" i="5"/>
  <c r="F247" i="5"/>
  <c r="E246" i="5"/>
  <c r="D246" i="5"/>
  <c r="F244" i="5"/>
  <c r="F243" i="5"/>
  <c r="E242" i="5"/>
  <c r="D242" i="5"/>
  <c r="F241" i="5"/>
  <c r="F240" i="5"/>
  <c r="E239" i="5"/>
  <c r="E238" i="5" s="1"/>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E190" i="5" s="1"/>
  <c r="D198" i="5"/>
  <c r="F198" i="5" s="1"/>
  <c r="F197" i="5"/>
  <c r="F196" i="5"/>
  <c r="F195" i="5"/>
  <c r="F194" i="5"/>
  <c r="F193" i="5"/>
  <c r="F192" i="5"/>
  <c r="F191" i="5"/>
  <c r="E191" i="5"/>
  <c r="D191" i="5"/>
  <c r="D190" i="5"/>
  <c r="C1167" i="1" s="1"/>
  <c r="F189" i="5"/>
  <c r="F188" i="5"/>
  <c r="F187" i="5"/>
  <c r="F186" i="5"/>
  <c r="F185" i="5"/>
  <c r="F184" i="5"/>
  <c r="F183" i="5"/>
  <c r="F182" i="5"/>
  <c r="F181" i="5"/>
  <c r="E180" i="5"/>
  <c r="D180" i="5"/>
  <c r="F179" i="5"/>
  <c r="F178" i="5"/>
  <c r="E177" i="5"/>
  <c r="H289" i="9" s="1"/>
  <c r="F173" i="5"/>
  <c r="F172" i="5"/>
  <c r="F171" i="5"/>
  <c r="E170" i="5"/>
  <c r="D170" i="5"/>
  <c r="F170" i="5" s="1"/>
  <c r="F169" i="5"/>
  <c r="F168" i="5"/>
  <c r="F167" i="5"/>
  <c r="F166" i="5"/>
  <c r="F165" i="5"/>
  <c r="E164" i="5"/>
  <c r="D1142" i="1" s="1"/>
  <c r="H1142" i="1" s="1"/>
  <c r="D164" i="5"/>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120" i="1" s="1"/>
  <c r="H1120" i="1" s="1"/>
  <c r="D142" i="5"/>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84" i="1" s="1"/>
  <c r="H1084" i="1" s="1"/>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F77" i="5"/>
  <c r="F76" i="5"/>
  <c r="F75" i="5"/>
  <c r="F74" i="5"/>
  <c r="F73" i="5"/>
  <c r="F72" i="5"/>
  <c r="F71" i="5"/>
  <c r="E70" i="5"/>
  <c r="E69" i="5" s="1"/>
  <c r="D70" i="5"/>
  <c r="C1048" i="1"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1019"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C997" i="1" s="1"/>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8" i="4"/>
  <c r="F627" i="4"/>
  <c r="F626" i="4"/>
  <c r="E626" i="4"/>
  <c r="D620" i="1"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D603" i="4"/>
  <c r="F602" i="4"/>
  <c r="F601" i="4"/>
  <c r="F600" i="4"/>
  <c r="E599" i="4"/>
  <c r="D599" i="4"/>
  <c r="F599" i="4" s="1"/>
  <c r="F598" i="4"/>
  <c r="F597" i="4"/>
  <c r="F596" i="4"/>
  <c r="F595" i="4"/>
  <c r="E594" i="4"/>
  <c r="D594" i="4"/>
  <c r="F592" i="4"/>
  <c r="F591" i="4"/>
  <c r="E590" i="4"/>
  <c r="D590" i="4"/>
  <c r="F589" i="4"/>
  <c r="F588" i="4"/>
  <c r="E587" i="4"/>
  <c r="D587" i="4"/>
  <c r="F586" i="4"/>
  <c r="E585" i="4"/>
  <c r="E580" i="4" s="1"/>
  <c r="D585" i="4"/>
  <c r="F585" i="4" s="1"/>
  <c r="F584" i="4"/>
  <c r="F583" i="4"/>
  <c r="F582" i="4"/>
  <c r="E581" i="4"/>
  <c r="D581" i="4"/>
  <c r="F579" i="4"/>
  <c r="F578" i="4"/>
  <c r="F577" i="4"/>
  <c r="E577" i="4"/>
  <c r="D577" i="4"/>
  <c r="F576" i="4"/>
  <c r="F575" i="4"/>
  <c r="E574" i="4"/>
  <c r="D574" i="4"/>
  <c r="F574" i="4" s="1"/>
  <c r="F573" i="4"/>
  <c r="F572" i="4"/>
  <c r="E571" i="4"/>
  <c r="E567" i="4" s="1"/>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16" i="1" s="1"/>
  <c r="D522" i="4"/>
  <c r="F522" i="4" s="1"/>
  <c r="F521" i="4"/>
  <c r="F520" i="4"/>
  <c r="E519" i="4"/>
  <c r="E515" i="4" s="1"/>
  <c r="D519" i="4"/>
  <c r="F519"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4" i="4"/>
  <c r="F493" i="4"/>
  <c r="F492" i="4"/>
  <c r="F491" i="4"/>
  <c r="E490" i="4"/>
  <c r="D490" i="4"/>
  <c r="F489" i="4"/>
  <c r="F488" i="4"/>
  <c r="F487" i="4"/>
  <c r="F486"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C412" i="1" s="1"/>
  <c r="E416" i="4"/>
  <c r="D411" i="1" s="1"/>
  <c r="D416" i="4"/>
  <c r="F411" i="4"/>
  <c r="F410" i="4"/>
  <c r="F409" i="4"/>
  <c r="F406" i="4"/>
  <c r="F405" i="4"/>
  <c r="F404" i="4"/>
  <c r="F403" i="4"/>
  <c r="E402" i="4"/>
  <c r="D402" i="4"/>
  <c r="C397" i="1" s="1"/>
  <c r="F401" i="4"/>
  <c r="F400" i="4"/>
  <c r="E400" i="4"/>
  <c r="D400" i="4"/>
  <c r="F399" i="4"/>
  <c r="F398" i="4"/>
  <c r="E397" i="4"/>
  <c r="E396" i="4" s="1"/>
  <c r="D397" i="4"/>
  <c r="F395" i="4"/>
  <c r="F394" i="4"/>
  <c r="F393" i="4"/>
  <c r="F392"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59" i="1" s="1"/>
  <c r="D364" i="4"/>
  <c r="C359" i="1" s="1"/>
  <c r="F362" i="4"/>
  <c r="F361" i="4"/>
  <c r="F360" i="4"/>
  <c r="F359" i="4"/>
  <c r="F358" i="4"/>
  <c r="F357" i="4"/>
  <c r="E356" i="4"/>
  <c r="D356" i="4"/>
  <c r="F356" i="4" s="1"/>
  <c r="F355" i="4"/>
  <c r="F354" i="4"/>
  <c r="F353" i="4"/>
  <c r="E352" i="4"/>
  <c r="E351" i="4" s="1"/>
  <c r="D352" i="4"/>
  <c r="F349" i="4"/>
  <c r="F348" i="4"/>
  <c r="E348" i="4"/>
  <c r="D348" i="4"/>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D306" i="1" s="1"/>
  <c r="F310" i="4"/>
  <c r="F309" i="4"/>
  <c r="F308" i="4"/>
  <c r="F307" i="4"/>
  <c r="F306" i="4"/>
  <c r="F305" i="4"/>
  <c r="E304" i="4"/>
  <c r="D304" i="4"/>
  <c r="F303" i="4"/>
  <c r="F302" i="4"/>
  <c r="F301" i="4"/>
  <c r="E300" i="4"/>
  <c r="E299" i="4" s="1"/>
  <c r="D294" i="1" s="1"/>
  <c r="D300" i="4"/>
  <c r="F296" i="4"/>
  <c r="F295" i="4"/>
  <c r="F294" i="4"/>
  <c r="F293" i="4"/>
  <c r="F292" i="4"/>
  <c r="E288" i="4"/>
  <c r="D284" i="1" s="1"/>
  <c r="D288" i="4"/>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4" i="1" s="1"/>
  <c r="D268" i="4"/>
  <c r="F268" i="4" s="1"/>
  <c r="F267" i="4"/>
  <c r="F266" i="4"/>
  <c r="F265" i="4"/>
  <c r="E264" i="4"/>
  <c r="D264" i="4"/>
  <c r="F264" i="4" s="1"/>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36" i="1" s="1"/>
  <c r="D240" i="4"/>
  <c r="F239" i="4"/>
  <c r="F238" i="4"/>
  <c r="F237" i="4"/>
  <c r="E236" i="4"/>
  <c r="D236" i="4"/>
  <c r="F235" i="4"/>
  <c r="F234" i="4"/>
  <c r="F233" i="4"/>
  <c r="F232" i="4"/>
  <c r="E231" i="4"/>
  <c r="D231" i="4"/>
  <c r="F231" i="4" s="1"/>
  <c r="F230" i="4"/>
  <c r="F229" i="4"/>
  <c r="F228" i="4"/>
  <c r="E228" i="4"/>
  <c r="D224" i="1" s="1"/>
  <c r="D228" i="4"/>
  <c r="F227" i="4"/>
  <c r="F226" i="4"/>
  <c r="F225" i="4"/>
  <c r="E225" i="4"/>
  <c r="D225" i="4"/>
  <c r="F223" i="4"/>
  <c r="F222" i="4"/>
  <c r="F221" i="4"/>
  <c r="F220" i="4"/>
  <c r="E219" i="4"/>
  <c r="D219" i="4"/>
  <c r="C215" i="1"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E140" i="4"/>
  <c r="D140" i="4"/>
  <c r="F138" i="4"/>
  <c r="F137" i="4"/>
  <c r="F136" i="4"/>
  <c r="F135" i="4"/>
  <c r="E134" i="4"/>
  <c r="D134" i="4"/>
  <c r="E133" i="4"/>
  <c r="D129" i="1" s="1"/>
  <c r="F132" i="4"/>
  <c r="F131" i="4"/>
  <c r="F130" i="4"/>
  <c r="F129" i="4"/>
  <c r="E128" i="4"/>
  <c r="D128" i="4"/>
  <c r="F128" i="4" s="1"/>
  <c r="F127" i="4"/>
  <c r="F126" i="4"/>
  <c r="E125" i="4"/>
  <c r="E124" i="4" s="1"/>
  <c r="D125" i="4"/>
  <c r="F125" i="4" s="1"/>
  <c r="D124" i="4"/>
  <c r="F124" i="4"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79" i="1" s="1"/>
  <c r="D83"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58" i="1" s="1"/>
  <c r="D62" i="4"/>
  <c r="F61" i="4"/>
  <c r="F60" i="4"/>
  <c r="E59" i="4"/>
  <c r="D59" i="4"/>
  <c r="F58" i="4"/>
  <c r="F57" i="4"/>
  <c r="F56" i="4"/>
  <c r="F55" i="4"/>
  <c r="F54" i="4"/>
  <c r="E54" i="4"/>
  <c r="D54" i="4"/>
  <c r="F53" i="4"/>
  <c r="F52" i="4"/>
  <c r="E51" i="4"/>
  <c r="D51" i="4"/>
  <c r="F51" i="4" s="1"/>
  <c r="F49" i="4"/>
  <c r="F48" i="4"/>
  <c r="F47" i="4"/>
  <c r="F46" i="4"/>
  <c r="E45" i="4"/>
  <c r="E44" i="4" s="1"/>
  <c r="D45" i="4"/>
  <c r="F43" i="4"/>
  <c r="F42" i="4"/>
  <c r="F41" i="4"/>
  <c r="E40" i="4"/>
  <c r="D40" i="4"/>
  <c r="F40" i="4" s="1"/>
  <c r="F39" i="4"/>
  <c r="F38" i="4"/>
  <c r="E37" i="4"/>
  <c r="D33" i="1" s="1"/>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D8" i="4"/>
  <c r="C4" i="1" s="1"/>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C1578" i="1"/>
  <c r="G1577" i="1"/>
  <c r="C1577" i="1"/>
  <c r="H1577" i="1" s="1"/>
  <c r="C1575" i="1"/>
  <c r="G1575" i="1" s="1"/>
  <c r="C1574" i="1"/>
  <c r="G1574" i="1" s="1"/>
  <c r="C1573" i="1"/>
  <c r="C1572" i="1"/>
  <c r="H1571" i="1"/>
  <c r="G1571" i="1"/>
  <c r="C1571" i="1"/>
  <c r="C1570" i="1"/>
  <c r="C1569" i="1"/>
  <c r="C1568" i="1"/>
  <c r="C1567" i="1"/>
  <c r="C1566" i="1"/>
  <c r="C1565" i="1"/>
  <c r="C1564" i="1"/>
  <c r="C1563" i="1"/>
  <c r="G1563" i="1" s="1"/>
  <c r="C1562" i="1"/>
  <c r="C1561" i="1"/>
  <c r="C1560" i="1"/>
  <c r="C1559" i="1"/>
  <c r="H1558" i="1"/>
  <c r="G1558" i="1"/>
  <c r="C1558" i="1"/>
  <c r="C1557" i="1"/>
  <c r="H1556" i="1"/>
  <c r="C1556" i="1"/>
  <c r="G1556" i="1" s="1"/>
  <c r="C1554" i="1"/>
  <c r="G1553" i="1"/>
  <c r="C1553" i="1"/>
  <c r="H1553" i="1" s="1"/>
  <c r="C1552" i="1"/>
  <c r="C1551" i="1"/>
  <c r="C1550" i="1"/>
  <c r="G1549" i="1"/>
  <c r="C1549" i="1"/>
  <c r="H1549" i="1" s="1"/>
  <c r="C1548" i="1"/>
  <c r="H1547" i="1"/>
  <c r="G1547" i="1"/>
  <c r="C1547" i="1"/>
  <c r="C1546" i="1"/>
  <c r="G1546" i="1" s="1"/>
  <c r="C1544" i="1"/>
  <c r="G1544" i="1" s="1"/>
  <c r="C1543" i="1"/>
  <c r="G1542" i="1"/>
  <c r="C1542" i="1"/>
  <c r="H1542" i="1" s="1"/>
  <c r="C1541" i="1"/>
  <c r="H1540" i="1"/>
  <c r="C1540" i="1"/>
  <c r="G1540" i="1" s="1"/>
  <c r="G1539" i="1"/>
  <c r="C1539" i="1"/>
  <c r="H1539" i="1" s="1"/>
  <c r="H1538" i="1"/>
  <c r="C1538" i="1"/>
  <c r="G1538" i="1" s="1"/>
  <c r="G1537" i="1"/>
  <c r="C1537" i="1"/>
  <c r="H1537" i="1" s="1"/>
  <c r="C1536" i="1"/>
  <c r="C1534" i="1"/>
  <c r="G1533" i="1"/>
  <c r="C1533" i="1"/>
  <c r="H1533" i="1" s="1"/>
  <c r="C1532" i="1"/>
  <c r="H1531" i="1"/>
  <c r="G1531" i="1"/>
  <c r="C1531" i="1"/>
  <c r="H1530" i="1"/>
  <c r="G1530" i="1"/>
  <c r="C1530" i="1"/>
  <c r="C1529" i="1"/>
  <c r="H1528" i="1"/>
  <c r="C1528" i="1"/>
  <c r="G1528" i="1" s="1"/>
  <c r="H1527" i="1"/>
  <c r="C1527" i="1"/>
  <c r="G1527" i="1" s="1"/>
  <c r="C1526" i="1"/>
  <c r="G1525" i="1"/>
  <c r="C1523" i="1"/>
  <c r="G1523" i="1" s="1"/>
  <c r="C1522" i="1"/>
  <c r="H1522" i="1" s="1"/>
  <c r="C1521" i="1"/>
  <c r="C1520" i="1"/>
  <c r="H1519" i="1"/>
  <c r="G1519" i="1"/>
  <c r="C1519" i="1"/>
  <c r="C1516" i="1"/>
  <c r="C1515" i="1"/>
  <c r="H1515" i="1" s="1"/>
  <c r="H1514" i="1"/>
  <c r="C1514" i="1"/>
  <c r="G1514" i="1" s="1"/>
  <c r="C1513" i="1"/>
  <c r="H1512" i="1"/>
  <c r="C1512" i="1"/>
  <c r="G1512" i="1" s="1"/>
  <c r="C1510" i="1"/>
  <c r="C1509" i="1"/>
  <c r="H1509" i="1" s="1"/>
  <c r="C1508" i="1"/>
  <c r="G1507" i="1"/>
  <c r="C1507" i="1"/>
  <c r="H1507" i="1" s="1"/>
  <c r="C1506" i="1"/>
  <c r="C1505" i="1"/>
  <c r="H1504" i="1"/>
  <c r="C1504" i="1"/>
  <c r="G1504" i="1" s="1"/>
  <c r="C1503" i="1"/>
  <c r="H1503" i="1" s="1"/>
  <c r="C1502" i="1"/>
  <c r="C1501" i="1"/>
  <c r="H1501" i="1" s="1"/>
  <c r="C1500" i="1"/>
  <c r="C1498" i="1"/>
  <c r="H1498" i="1" s="1"/>
  <c r="C1497" i="1"/>
  <c r="C1496" i="1"/>
  <c r="H1495" i="1"/>
  <c r="G1495" i="1"/>
  <c r="C1495" i="1"/>
  <c r="C1494" i="1"/>
  <c r="C1493" i="1"/>
  <c r="H1493" i="1" s="1"/>
  <c r="C1492" i="1"/>
  <c r="C1491" i="1"/>
  <c r="H1491" i="1" s="1"/>
  <c r="C1490" i="1"/>
  <c r="H1490" i="1" s="1"/>
  <c r="C1489" i="1"/>
  <c r="C1488" i="1"/>
  <c r="G1488" i="1" s="1"/>
  <c r="C1487" i="1"/>
  <c r="H1487" i="1" s="1"/>
  <c r="C1486" i="1"/>
  <c r="C1485" i="1"/>
  <c r="C1484" i="1"/>
  <c r="G1482" i="1"/>
  <c r="C1482" i="1"/>
  <c r="H1482" i="1" s="1"/>
  <c r="H1480" i="1"/>
  <c r="C1480" i="1"/>
  <c r="G1480" i="1" s="1"/>
  <c r="D1479" i="1"/>
  <c r="C1479" i="1"/>
  <c r="G1479" i="1" s="1"/>
  <c r="D1478" i="1"/>
  <c r="C1478" i="1"/>
  <c r="D1477" i="1"/>
  <c r="C1477" i="1"/>
  <c r="J1477" i="1" s="1"/>
  <c r="G1476" i="1"/>
  <c r="D1476" i="1"/>
  <c r="C1476" i="1"/>
  <c r="G1475" i="1"/>
  <c r="D1475" i="1"/>
  <c r="D1474" i="1"/>
  <c r="C1474" i="1"/>
  <c r="G1474" i="1" s="1"/>
  <c r="D1473" i="1"/>
  <c r="C1473" i="1"/>
  <c r="D1472" i="1"/>
  <c r="C1472" i="1"/>
  <c r="G1471" i="1"/>
  <c r="D1471" i="1"/>
  <c r="C1471" i="1"/>
  <c r="J1471" i="1" s="1"/>
  <c r="D1470" i="1"/>
  <c r="G1470" i="1" s="1"/>
  <c r="C1470" i="1"/>
  <c r="D1469" i="1"/>
  <c r="D1468" i="1"/>
  <c r="C1468" i="1"/>
  <c r="G1468" i="1" s="1"/>
  <c r="D1467" i="1"/>
  <c r="C1467" i="1"/>
  <c r="D1466" i="1"/>
  <c r="C1466" i="1"/>
  <c r="G1465" i="1"/>
  <c r="D1465" i="1"/>
  <c r="C1465" i="1"/>
  <c r="J1465" i="1" s="1"/>
  <c r="D1464" i="1"/>
  <c r="G1464" i="1" s="1"/>
  <c r="C1464" i="1"/>
  <c r="D1463" i="1"/>
  <c r="C1463" i="1"/>
  <c r="D1462" i="1"/>
  <c r="C1462" i="1"/>
  <c r="J1462" i="1" s="1"/>
  <c r="C1461" i="1"/>
  <c r="D1460" i="1"/>
  <c r="C1460" i="1"/>
  <c r="D1459" i="1"/>
  <c r="G1459" i="1" s="1"/>
  <c r="C1459" i="1"/>
  <c r="D1458" i="1"/>
  <c r="C1458" i="1"/>
  <c r="J1457" i="1"/>
  <c r="D1457" i="1"/>
  <c r="C1457" i="1"/>
  <c r="D1456" i="1"/>
  <c r="C1456" i="1"/>
  <c r="D1455" i="1"/>
  <c r="C1455" i="1"/>
  <c r="D1454" i="1"/>
  <c r="C1454" i="1"/>
  <c r="D1452" i="1"/>
  <c r="C1452" i="1"/>
  <c r="D1451" i="1"/>
  <c r="C1451" i="1"/>
  <c r="D1450" i="1"/>
  <c r="C1450" i="1"/>
  <c r="D1449" i="1"/>
  <c r="J1449" i="1" s="1"/>
  <c r="C1449" i="1"/>
  <c r="D1448" i="1"/>
  <c r="C1448" i="1"/>
  <c r="D1447" i="1"/>
  <c r="G1447" i="1" s="1"/>
  <c r="C1447" i="1"/>
  <c r="H1446" i="1"/>
  <c r="D1446" i="1"/>
  <c r="G1446" i="1" s="1"/>
  <c r="C1446" i="1"/>
  <c r="J1445" i="1"/>
  <c r="D1445" i="1"/>
  <c r="H1445" i="1" s="1"/>
  <c r="C1445" i="1"/>
  <c r="D1444" i="1"/>
  <c r="C1444" i="1"/>
  <c r="D1443" i="1"/>
  <c r="C1443" i="1"/>
  <c r="D1442" i="1"/>
  <c r="C1442" i="1"/>
  <c r="D1441" i="1"/>
  <c r="C1441" i="1"/>
  <c r="J1441" i="1" s="1"/>
  <c r="D1440" i="1"/>
  <c r="C1440" i="1"/>
  <c r="G1440" i="1" s="1"/>
  <c r="J1439" i="1"/>
  <c r="D1439" i="1"/>
  <c r="C1439" i="1"/>
  <c r="D1438" i="1"/>
  <c r="D1434" i="1"/>
  <c r="C1434" i="1"/>
  <c r="D1433" i="1"/>
  <c r="C1433" i="1"/>
  <c r="D1432" i="1"/>
  <c r="C1432" i="1"/>
  <c r="D1431" i="1"/>
  <c r="C1431" i="1"/>
  <c r="D1430" i="1"/>
  <c r="C1430" i="1"/>
  <c r="D1429" i="1"/>
  <c r="C1429" i="1"/>
  <c r="D1428" i="1"/>
  <c r="C1428" i="1"/>
  <c r="D1427" i="1"/>
  <c r="C1427" i="1"/>
  <c r="D1426" i="1"/>
  <c r="C1426" i="1"/>
  <c r="D1425" i="1"/>
  <c r="C1425" i="1"/>
  <c r="C1424" i="1"/>
  <c r="D1422" i="1"/>
  <c r="C1422" i="1"/>
  <c r="D1421" i="1"/>
  <c r="C1421" i="1"/>
  <c r="D1420" i="1"/>
  <c r="C1420" i="1"/>
  <c r="D1419" i="1"/>
  <c r="C1419" i="1"/>
  <c r="D1418" i="1"/>
  <c r="C1418" i="1"/>
  <c r="D1417" i="1"/>
  <c r="C1417" i="1"/>
  <c r="D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D1400" i="1"/>
  <c r="C1400" i="1"/>
  <c r="D1399" i="1"/>
  <c r="H1399" i="1" s="1"/>
  <c r="C1399" i="1"/>
  <c r="D1398" i="1"/>
  <c r="C1398" i="1"/>
  <c r="D1397" i="1"/>
  <c r="C1397" i="1"/>
  <c r="D1396" i="1"/>
  <c r="C1396" i="1"/>
  <c r="D1395" i="1"/>
  <c r="H1395" i="1" s="1"/>
  <c r="C1395" i="1"/>
  <c r="D1394" i="1"/>
  <c r="C1394" i="1"/>
  <c r="C1393" i="1"/>
  <c r="D1392" i="1"/>
  <c r="C1392" i="1"/>
  <c r="D1391" i="1"/>
  <c r="C1391" i="1"/>
  <c r="D1390" i="1"/>
  <c r="H1390" i="1" s="1"/>
  <c r="C1390" i="1"/>
  <c r="D1389" i="1"/>
  <c r="C1389" i="1"/>
  <c r="D1388" i="1"/>
  <c r="C1388" i="1"/>
  <c r="D1387" i="1"/>
  <c r="H1387" i="1" s="1"/>
  <c r="C1387" i="1"/>
  <c r="D1386" i="1"/>
  <c r="C1386" i="1"/>
  <c r="D1385" i="1"/>
  <c r="C1385" i="1"/>
  <c r="H1385" i="1" s="1"/>
  <c r="D1384" i="1"/>
  <c r="D1382" i="1"/>
  <c r="C1382" i="1"/>
  <c r="D1381" i="1"/>
  <c r="C1381" i="1"/>
  <c r="H1381" i="1" s="1"/>
  <c r="D1380" i="1"/>
  <c r="C1380" i="1"/>
  <c r="D1379" i="1"/>
  <c r="C1379" i="1"/>
  <c r="D1378" i="1"/>
  <c r="C1378" i="1"/>
  <c r="D1377" i="1"/>
  <c r="C1377" i="1"/>
  <c r="H1377" i="1" s="1"/>
  <c r="D1376" i="1"/>
  <c r="C1376" i="1"/>
  <c r="D1375" i="1"/>
  <c r="C1375" i="1"/>
  <c r="D1374" i="1"/>
  <c r="C1374" i="1"/>
  <c r="D1373" i="1"/>
  <c r="C1373" i="1"/>
  <c r="D1372" i="1"/>
  <c r="C1372" i="1"/>
  <c r="D1371" i="1"/>
  <c r="H1371" i="1" s="1"/>
  <c r="C1371" i="1"/>
  <c r="D1370" i="1"/>
  <c r="H1370" i="1" s="1"/>
  <c r="C1370" i="1"/>
  <c r="D1369" i="1"/>
  <c r="C1369" i="1"/>
  <c r="D1368" i="1"/>
  <c r="C1368" i="1"/>
  <c r="D1367" i="1"/>
  <c r="C1367" i="1"/>
  <c r="H1366" i="1"/>
  <c r="D1366" i="1"/>
  <c r="C1366" i="1"/>
  <c r="D1365" i="1"/>
  <c r="C1365" i="1"/>
  <c r="H1365" i="1" s="1"/>
  <c r="D1364" i="1"/>
  <c r="C1364" i="1"/>
  <c r="D1363" i="1"/>
  <c r="C1363" i="1"/>
  <c r="D1362" i="1"/>
  <c r="C1362" i="1"/>
  <c r="D1361" i="1"/>
  <c r="C1361" i="1"/>
  <c r="C1360" i="1"/>
  <c r="D1359" i="1"/>
  <c r="C1359" i="1"/>
  <c r="G1359" i="1" s="1"/>
  <c r="D1358" i="1"/>
  <c r="C1358" i="1"/>
  <c r="D1357" i="1"/>
  <c r="C1357" i="1"/>
  <c r="G1357" i="1" s="1"/>
  <c r="D1356" i="1"/>
  <c r="C1356" i="1"/>
  <c r="D1355" i="1"/>
  <c r="C1355" i="1"/>
  <c r="G1355" i="1" s="1"/>
  <c r="D1354" i="1"/>
  <c r="C1354" i="1"/>
  <c r="D1353" i="1"/>
  <c r="C1353" i="1"/>
  <c r="G1353" i="1" s="1"/>
  <c r="D1352" i="1"/>
  <c r="C1352" i="1"/>
  <c r="D1351" i="1"/>
  <c r="C1351" i="1"/>
  <c r="G1351" i="1" s="1"/>
  <c r="D1350" i="1"/>
  <c r="C1350" i="1"/>
  <c r="D1349" i="1"/>
  <c r="C1349" i="1"/>
  <c r="G1349" i="1" s="1"/>
  <c r="D1348" i="1"/>
  <c r="D1347" i="1"/>
  <c r="H1347" i="1" s="1"/>
  <c r="C1347" i="1"/>
  <c r="D1346" i="1"/>
  <c r="C1346" i="1"/>
  <c r="D1345" i="1"/>
  <c r="H1345" i="1" s="1"/>
  <c r="C1345" i="1"/>
  <c r="C1344" i="1"/>
  <c r="D1343" i="1"/>
  <c r="C1343" i="1"/>
  <c r="G1343" i="1" s="1"/>
  <c r="D1342" i="1"/>
  <c r="C1342" i="1"/>
  <c r="D1341" i="1"/>
  <c r="C1341" i="1"/>
  <c r="G1341" i="1" s="1"/>
  <c r="D1340" i="1"/>
  <c r="C1340" i="1"/>
  <c r="D1339" i="1"/>
  <c r="C1339" i="1"/>
  <c r="G1339" i="1" s="1"/>
  <c r="D1338" i="1"/>
  <c r="C1338" i="1"/>
  <c r="C1337" i="1"/>
  <c r="D1336" i="1"/>
  <c r="C1336" i="1"/>
  <c r="D1335" i="1"/>
  <c r="C1335" i="1"/>
  <c r="G1335" i="1" s="1"/>
  <c r="D1334" i="1"/>
  <c r="C1334" i="1"/>
  <c r="D1333" i="1"/>
  <c r="C1333" i="1"/>
  <c r="D1332" i="1"/>
  <c r="C1332" i="1"/>
  <c r="D1331" i="1"/>
  <c r="C1331" i="1"/>
  <c r="G1331" i="1" s="1"/>
  <c r="C1330" i="1"/>
  <c r="D1328" i="1"/>
  <c r="C1328" i="1"/>
  <c r="D1327" i="1"/>
  <c r="C1327" i="1"/>
  <c r="G1327" i="1" s="1"/>
  <c r="D1326" i="1"/>
  <c r="C1326" i="1"/>
  <c r="D1325" i="1"/>
  <c r="C1325" i="1"/>
  <c r="G1325" i="1" s="1"/>
  <c r="D1324" i="1"/>
  <c r="C1324" i="1"/>
  <c r="D1323" i="1"/>
  <c r="C1323" i="1"/>
  <c r="G1323" i="1" s="1"/>
  <c r="D1322" i="1"/>
  <c r="C1322" i="1"/>
  <c r="D1321" i="1"/>
  <c r="C1321" i="1"/>
  <c r="G1321" i="1" s="1"/>
  <c r="D1320" i="1"/>
  <c r="C1320" i="1"/>
  <c r="D1319" i="1"/>
  <c r="C1319" i="1"/>
  <c r="G1319" i="1" s="1"/>
  <c r="D1318" i="1"/>
  <c r="C1318" i="1"/>
  <c r="D1317" i="1"/>
  <c r="C1317" i="1"/>
  <c r="G1317" i="1" s="1"/>
  <c r="C1316" i="1"/>
  <c r="D1315" i="1"/>
  <c r="C1315" i="1"/>
  <c r="G1315" i="1" s="1"/>
  <c r="D1314" i="1"/>
  <c r="C1314" i="1"/>
  <c r="D1313" i="1"/>
  <c r="C1313" i="1"/>
  <c r="G1313" i="1" s="1"/>
  <c r="D1312" i="1"/>
  <c r="C1312" i="1"/>
  <c r="D1311" i="1"/>
  <c r="C1311" i="1"/>
  <c r="G1311" i="1" s="1"/>
  <c r="D1310" i="1"/>
  <c r="C1310" i="1"/>
  <c r="D1309" i="1"/>
  <c r="C1309" i="1"/>
  <c r="G1309" i="1" s="1"/>
  <c r="D1308" i="1"/>
  <c r="C1308" i="1"/>
  <c r="D1307" i="1"/>
  <c r="C1307" i="1"/>
  <c r="G1307" i="1" s="1"/>
  <c r="D1306" i="1"/>
  <c r="C1306" i="1"/>
  <c r="D1305" i="1"/>
  <c r="C1305" i="1"/>
  <c r="G1305" i="1" s="1"/>
  <c r="D1304" i="1"/>
  <c r="C1304" i="1"/>
  <c r="D1303" i="1"/>
  <c r="C1303" i="1"/>
  <c r="G1303" i="1" s="1"/>
  <c r="D1302" i="1"/>
  <c r="C1302" i="1"/>
  <c r="D1301" i="1"/>
  <c r="C1301" i="1"/>
  <c r="D1298" i="1"/>
  <c r="C1298" i="1"/>
  <c r="D1297" i="1"/>
  <c r="H1297" i="1" s="1"/>
  <c r="C1297" i="1"/>
  <c r="D1296" i="1"/>
  <c r="C1296" i="1"/>
  <c r="D1295" i="1"/>
  <c r="H1295" i="1" s="1"/>
  <c r="C1295" i="1"/>
  <c r="D1294" i="1"/>
  <c r="C1294" i="1"/>
  <c r="D1293" i="1"/>
  <c r="H1293" i="1" s="1"/>
  <c r="C1293" i="1"/>
  <c r="D1292" i="1"/>
  <c r="C1292" i="1"/>
  <c r="D1291" i="1"/>
  <c r="H1291" i="1" s="1"/>
  <c r="C1291" i="1"/>
  <c r="D1290" i="1"/>
  <c r="C1290" i="1"/>
  <c r="D1289" i="1"/>
  <c r="H1289" i="1" s="1"/>
  <c r="C1289" i="1"/>
  <c r="D1288" i="1"/>
  <c r="C1288" i="1"/>
  <c r="D1287" i="1"/>
  <c r="H1287" i="1" s="1"/>
  <c r="C1287" i="1"/>
  <c r="D1286" i="1"/>
  <c r="C1286" i="1"/>
  <c r="D1285" i="1"/>
  <c r="H1285" i="1" s="1"/>
  <c r="C1285" i="1"/>
  <c r="D1284" i="1"/>
  <c r="C1284" i="1"/>
  <c r="D1283" i="1"/>
  <c r="H1283" i="1" s="1"/>
  <c r="C1283" i="1"/>
  <c r="D1282" i="1"/>
  <c r="C1282" i="1"/>
  <c r="D1281" i="1"/>
  <c r="H1281" i="1" s="1"/>
  <c r="C1281" i="1"/>
  <c r="D1280" i="1"/>
  <c r="C1280" i="1"/>
  <c r="D1279" i="1"/>
  <c r="H1279" i="1" s="1"/>
  <c r="C1279" i="1"/>
  <c r="D1278" i="1"/>
  <c r="C1278" i="1"/>
  <c r="D1277" i="1"/>
  <c r="H1277" i="1" s="1"/>
  <c r="C1277" i="1"/>
  <c r="D1276" i="1"/>
  <c r="C1276" i="1"/>
  <c r="D1275" i="1"/>
  <c r="H1275" i="1" s="1"/>
  <c r="C1275" i="1"/>
  <c r="D1274" i="1"/>
  <c r="C1274" i="1"/>
  <c r="D1273" i="1"/>
  <c r="H1273" i="1" s="1"/>
  <c r="C1273" i="1"/>
  <c r="D1272" i="1"/>
  <c r="H1272" i="1" s="1"/>
  <c r="C1272" i="1"/>
  <c r="D1271" i="1"/>
  <c r="H1271" i="1" s="1"/>
  <c r="C1271" i="1"/>
  <c r="D1270" i="1"/>
  <c r="C1270" i="1"/>
  <c r="D1269" i="1"/>
  <c r="H1269" i="1" s="1"/>
  <c r="C1269" i="1"/>
  <c r="D1268" i="1"/>
  <c r="H1268" i="1" s="1"/>
  <c r="C1268" i="1"/>
  <c r="D1267" i="1"/>
  <c r="H1267" i="1" s="1"/>
  <c r="C1267" i="1"/>
  <c r="D1266" i="1"/>
  <c r="H1266" i="1" s="1"/>
  <c r="C1266" i="1"/>
  <c r="D1265" i="1"/>
  <c r="H1265" i="1" s="1"/>
  <c r="C1265" i="1"/>
  <c r="D1264" i="1"/>
  <c r="H1264" i="1" s="1"/>
  <c r="C1264" i="1"/>
  <c r="D1263" i="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C1242" i="1"/>
  <c r="D1241" i="1"/>
  <c r="H1241" i="1" s="1"/>
  <c r="C1241" i="1"/>
  <c r="D1240" i="1"/>
  <c r="C1240" i="1"/>
  <c r="D1239" i="1"/>
  <c r="H1239" i="1" s="1"/>
  <c r="C1239" i="1"/>
  <c r="D1238" i="1"/>
  <c r="H1238" i="1" s="1"/>
  <c r="C1238" i="1"/>
  <c r="D1237" i="1"/>
  <c r="H1237" i="1" s="1"/>
  <c r="C1237" i="1"/>
  <c r="C1236" i="1"/>
  <c r="C1235" i="1"/>
  <c r="D1234" i="1"/>
  <c r="H1234" i="1" s="1"/>
  <c r="C1234" i="1"/>
  <c r="D1233" i="1"/>
  <c r="C1233" i="1"/>
  <c r="D1232" i="1"/>
  <c r="C1232" i="1"/>
  <c r="D1231" i="1"/>
  <c r="C1231" i="1"/>
  <c r="D1230" i="1"/>
  <c r="H1230" i="1" s="1"/>
  <c r="C1230" i="1"/>
  <c r="D1229" i="1"/>
  <c r="C1229" i="1"/>
  <c r="G1229" i="1" s="1"/>
  <c r="D1228" i="1"/>
  <c r="H1228" i="1" s="1"/>
  <c r="C1228" i="1"/>
  <c r="D1226" i="1"/>
  <c r="C1226" i="1"/>
  <c r="D1225" i="1"/>
  <c r="C1225" i="1"/>
  <c r="D1224" i="1"/>
  <c r="C1224" i="1"/>
  <c r="D1223" i="1"/>
  <c r="D1221" i="1"/>
  <c r="C1221" i="1"/>
  <c r="G1221" i="1" s="1"/>
  <c r="D1220" i="1"/>
  <c r="C1220" i="1"/>
  <c r="D1219" i="1"/>
  <c r="C1219" i="1"/>
  <c r="D1218" i="1"/>
  <c r="C1218" i="1"/>
  <c r="D1217" i="1"/>
  <c r="C1217" i="1"/>
  <c r="D1216" i="1"/>
  <c r="C1216" i="1"/>
  <c r="H1213" i="1"/>
  <c r="D1213" i="1"/>
  <c r="C1213" i="1"/>
  <c r="D1212" i="1"/>
  <c r="C1212" i="1"/>
  <c r="D1211" i="1"/>
  <c r="D1210" i="1"/>
  <c r="C1210" i="1"/>
  <c r="G1210" i="1" s="1"/>
  <c r="H1209" i="1"/>
  <c r="D1209" i="1"/>
  <c r="C1209" i="1"/>
  <c r="G1209" i="1" s="1"/>
  <c r="D1208" i="1"/>
  <c r="C1208" i="1"/>
  <c r="D1207" i="1"/>
  <c r="C1207" i="1"/>
  <c r="G1207" i="1" s="1"/>
  <c r="D1206" i="1"/>
  <c r="C1206" i="1"/>
  <c r="G1206" i="1" s="1"/>
  <c r="D1205" i="1"/>
  <c r="C1205" i="1"/>
  <c r="D1204" i="1"/>
  <c r="H1204" i="1" s="1"/>
  <c r="C1204" i="1"/>
  <c r="D1203" i="1"/>
  <c r="C1203" i="1"/>
  <c r="G1203" i="1" s="1"/>
  <c r="D1202" i="1"/>
  <c r="H1202" i="1" s="1"/>
  <c r="C1202" i="1"/>
  <c r="D1201" i="1"/>
  <c r="C1201" i="1"/>
  <c r="D1200" i="1"/>
  <c r="C1200" i="1"/>
  <c r="D1199" i="1"/>
  <c r="C1199" i="1"/>
  <c r="G1199" i="1" s="1"/>
  <c r="D1198" i="1"/>
  <c r="C1198" i="1"/>
  <c r="G1198" i="1" s="1"/>
  <c r="D1197" i="1"/>
  <c r="H1197" i="1" s="1"/>
  <c r="C1197" i="1"/>
  <c r="D1196" i="1"/>
  <c r="C1196" i="1"/>
  <c r="D1195" i="1"/>
  <c r="H1195" i="1" s="1"/>
  <c r="C1195" i="1"/>
  <c r="D1194" i="1"/>
  <c r="C1194" i="1"/>
  <c r="H1193" i="1"/>
  <c r="D1193" i="1"/>
  <c r="C1193" i="1"/>
  <c r="G1193" i="1" s="1"/>
  <c r="D1192" i="1"/>
  <c r="C1192" i="1"/>
  <c r="D1191" i="1"/>
  <c r="C1191" i="1"/>
  <c r="G1191" i="1" s="1"/>
  <c r="D1190" i="1"/>
  <c r="C1190" i="1"/>
  <c r="G1190" i="1" s="1"/>
  <c r="D1189" i="1"/>
  <c r="C1189" i="1"/>
  <c r="D1188" i="1"/>
  <c r="C1188" i="1"/>
  <c r="D1187" i="1"/>
  <c r="C1187" i="1"/>
  <c r="G1187" i="1" s="1"/>
  <c r="D1186" i="1"/>
  <c r="C1186" i="1"/>
  <c r="G1186" i="1" s="1"/>
  <c r="D1185" i="1"/>
  <c r="C1185" i="1"/>
  <c r="D1184" i="1"/>
  <c r="C1184" i="1"/>
  <c r="H1182" i="1"/>
  <c r="D1182" i="1"/>
  <c r="C1182" i="1"/>
  <c r="G1182" i="1" s="1"/>
  <c r="D1181" i="1"/>
  <c r="C1181" i="1"/>
  <c r="D1180" i="1"/>
  <c r="C1180" i="1"/>
  <c r="G1180" i="1" s="1"/>
  <c r="D1179" i="1"/>
  <c r="C1179" i="1"/>
  <c r="G1179" i="1" s="1"/>
  <c r="D1178" i="1"/>
  <c r="H1178" i="1" s="1"/>
  <c r="C1178" i="1"/>
  <c r="D1177" i="1"/>
  <c r="H1177" i="1" s="1"/>
  <c r="C1177" i="1"/>
  <c r="D1176" i="1"/>
  <c r="H1176" i="1" s="1"/>
  <c r="C1176" i="1"/>
  <c r="D1175" i="1"/>
  <c r="H1175" i="1" s="1"/>
  <c r="C1175" i="1"/>
  <c r="D1174" i="1"/>
  <c r="C1174" i="1"/>
  <c r="D1173" i="1"/>
  <c r="C1173" i="1"/>
  <c r="D1172" i="1"/>
  <c r="C1172" i="1"/>
  <c r="G1172" i="1" s="1"/>
  <c r="D1171" i="1"/>
  <c r="C1171" i="1"/>
  <c r="G1171" i="1" s="1"/>
  <c r="D1170" i="1"/>
  <c r="C1170" i="1"/>
  <c r="D1169" i="1"/>
  <c r="H1169" i="1" s="1"/>
  <c r="C1169" i="1"/>
  <c r="D1168" i="1"/>
  <c r="C1168" i="1"/>
  <c r="G1168" i="1" s="1"/>
  <c r="D1167" i="1"/>
  <c r="H1167" i="1" s="1"/>
  <c r="D1166" i="1"/>
  <c r="C1166" i="1"/>
  <c r="G1166" i="1" s="1"/>
  <c r="D1165" i="1"/>
  <c r="C1165" i="1"/>
  <c r="D1164" i="1"/>
  <c r="C1164" i="1"/>
  <c r="G1164" i="1" s="1"/>
  <c r="D1163" i="1"/>
  <c r="H1163" i="1" s="1"/>
  <c r="C1163" i="1"/>
  <c r="D1162" i="1"/>
  <c r="C1162" i="1"/>
  <c r="G1162" i="1" s="1"/>
  <c r="D1161" i="1"/>
  <c r="H1161" i="1" s="1"/>
  <c r="C1161" i="1"/>
  <c r="D1160" i="1"/>
  <c r="C1160" i="1"/>
  <c r="G1160" i="1" s="1"/>
  <c r="D1159" i="1"/>
  <c r="H1159" i="1" s="1"/>
  <c r="C1159" i="1"/>
  <c r="D1158" i="1"/>
  <c r="C1158" i="1"/>
  <c r="D1157" i="1"/>
  <c r="C1157" i="1"/>
  <c r="D1156" i="1"/>
  <c r="C1156" i="1"/>
  <c r="D1155" i="1"/>
  <c r="C1155" i="1"/>
  <c r="G1155" i="1" s="1"/>
  <c r="D1154" i="1"/>
  <c r="D1151" i="1"/>
  <c r="H1151" i="1" s="1"/>
  <c r="C1151" i="1"/>
  <c r="D1150" i="1"/>
  <c r="C1150" i="1"/>
  <c r="G1150" i="1" s="1"/>
  <c r="H1149" i="1"/>
  <c r="D1149" i="1"/>
  <c r="C1149" i="1"/>
  <c r="G1149" i="1" s="1"/>
  <c r="D1148" i="1"/>
  <c r="D1147" i="1"/>
  <c r="C1147" i="1"/>
  <c r="G1147" i="1" s="1"/>
  <c r="D1146" i="1"/>
  <c r="H1146" i="1" s="1"/>
  <c r="C1146" i="1"/>
  <c r="D1145" i="1"/>
  <c r="C1145" i="1"/>
  <c r="D1144" i="1"/>
  <c r="H1144" i="1" s="1"/>
  <c r="C1144" i="1"/>
  <c r="D1143" i="1"/>
  <c r="C1143" i="1"/>
  <c r="G1143" i="1" s="1"/>
  <c r="C1142" i="1"/>
  <c r="D1141" i="1"/>
  <c r="C1141" i="1"/>
  <c r="D1140" i="1"/>
  <c r="C1140" i="1"/>
  <c r="D1139" i="1"/>
  <c r="C1139" i="1"/>
  <c r="G1139" i="1" s="1"/>
  <c r="D1138" i="1"/>
  <c r="C1138" i="1"/>
  <c r="G1138" i="1" s="1"/>
  <c r="D1137" i="1"/>
  <c r="C1137" i="1"/>
  <c r="D1136" i="1"/>
  <c r="C1136" i="1"/>
  <c r="D1135" i="1"/>
  <c r="C1135" i="1"/>
  <c r="G1135" i="1" s="1"/>
  <c r="D1134" i="1"/>
  <c r="C1134" i="1"/>
  <c r="G1134" i="1" s="1"/>
  <c r="D1133" i="1"/>
  <c r="H1133" i="1" s="1"/>
  <c r="C1133" i="1"/>
  <c r="D1132" i="1"/>
  <c r="C1132" i="1"/>
  <c r="D1131" i="1"/>
  <c r="H1131" i="1" s="1"/>
  <c r="C1131" i="1"/>
  <c r="D1130" i="1"/>
  <c r="C1130" i="1"/>
  <c r="G1130" i="1" s="1"/>
  <c r="H1129" i="1"/>
  <c r="D1129" i="1"/>
  <c r="C1129" i="1"/>
  <c r="G1129" i="1" s="1"/>
  <c r="D1128" i="1"/>
  <c r="C1128" i="1"/>
  <c r="D1127" i="1"/>
  <c r="C1127" i="1"/>
  <c r="G1127" i="1" s="1"/>
  <c r="D1126" i="1"/>
  <c r="C1126" i="1"/>
  <c r="G1126" i="1" s="1"/>
  <c r="D1125" i="1"/>
  <c r="C1125" i="1"/>
  <c r="G1125" i="1" s="1"/>
  <c r="D1124" i="1"/>
  <c r="C1124" i="1"/>
  <c r="D1123" i="1"/>
  <c r="C1123" i="1"/>
  <c r="G1123" i="1" s="1"/>
  <c r="D1122" i="1"/>
  <c r="C1122" i="1"/>
  <c r="G1122" i="1" s="1"/>
  <c r="D1121" i="1"/>
  <c r="C1121" i="1"/>
  <c r="C1120" i="1"/>
  <c r="D1119" i="1"/>
  <c r="H1119" i="1" s="1"/>
  <c r="C1119" i="1"/>
  <c r="D1118" i="1"/>
  <c r="H1118" i="1" s="1"/>
  <c r="C1118" i="1"/>
  <c r="H1117" i="1"/>
  <c r="D1117" i="1"/>
  <c r="C1117" i="1"/>
  <c r="G1117" i="1" s="1"/>
  <c r="D1116" i="1"/>
  <c r="C1116" i="1"/>
  <c r="D1115" i="1"/>
  <c r="C1115" i="1"/>
  <c r="G1115" i="1" s="1"/>
  <c r="D1114" i="1"/>
  <c r="C1114" i="1"/>
  <c r="G1114" i="1" s="1"/>
  <c r="D1111" i="1"/>
  <c r="C1111" i="1"/>
  <c r="D1110" i="1"/>
  <c r="C1110" i="1"/>
  <c r="G1110" i="1" s="1"/>
  <c r="D1109" i="1"/>
  <c r="C1109" i="1"/>
  <c r="D1108" i="1"/>
  <c r="H1108" i="1" s="1"/>
  <c r="C1108" i="1"/>
  <c r="D1107" i="1"/>
  <c r="C1107" i="1"/>
  <c r="D1106" i="1"/>
  <c r="C1106" i="1"/>
  <c r="H1105" i="1"/>
  <c r="D1105" i="1"/>
  <c r="C1105" i="1"/>
  <c r="D1104" i="1"/>
  <c r="C1104" i="1"/>
  <c r="D1103" i="1"/>
  <c r="C1103" i="1"/>
  <c r="D1102" i="1"/>
  <c r="C1102" i="1"/>
  <c r="G1102" i="1" s="1"/>
  <c r="H1101" i="1"/>
  <c r="D1101" i="1"/>
  <c r="C1101" i="1"/>
  <c r="D1100" i="1"/>
  <c r="H1100" i="1" s="1"/>
  <c r="C1100" i="1"/>
  <c r="D1099" i="1"/>
  <c r="C1099" i="1"/>
  <c r="D1098" i="1"/>
  <c r="C1098" i="1"/>
  <c r="D1097" i="1"/>
  <c r="C1097" i="1"/>
  <c r="D1096" i="1"/>
  <c r="H1096" i="1" s="1"/>
  <c r="C1096" i="1"/>
  <c r="D1095" i="1"/>
  <c r="C1095" i="1"/>
  <c r="D1094" i="1"/>
  <c r="C1094" i="1"/>
  <c r="D1093" i="1"/>
  <c r="C1093" i="1"/>
  <c r="D1092" i="1"/>
  <c r="H1092" i="1" s="1"/>
  <c r="C1092" i="1"/>
  <c r="D1091" i="1"/>
  <c r="C1091" i="1"/>
  <c r="D1090" i="1"/>
  <c r="C1090" i="1"/>
  <c r="D1089" i="1"/>
  <c r="C1089" i="1"/>
  <c r="D1088" i="1"/>
  <c r="C1088" i="1"/>
  <c r="D1087" i="1"/>
  <c r="C1087" i="1"/>
  <c r="D1086" i="1"/>
  <c r="C1086" i="1"/>
  <c r="G1086" i="1" s="1"/>
  <c r="D1085" i="1"/>
  <c r="H1085" i="1" s="1"/>
  <c r="C1085" i="1"/>
  <c r="C1084" i="1"/>
  <c r="D1083" i="1"/>
  <c r="C1083" i="1"/>
  <c r="D1082" i="1"/>
  <c r="C1082" i="1"/>
  <c r="G1082" i="1" s="1"/>
  <c r="H1081" i="1"/>
  <c r="D1081" i="1"/>
  <c r="C1081" i="1"/>
  <c r="G1081" i="1" s="1"/>
  <c r="D1080" i="1"/>
  <c r="H1080" i="1" s="1"/>
  <c r="C1080" i="1"/>
  <c r="D1079" i="1"/>
  <c r="C1079" i="1"/>
  <c r="D1078" i="1"/>
  <c r="C1078" i="1"/>
  <c r="D1077" i="1"/>
  <c r="C1077" i="1"/>
  <c r="D1076" i="1"/>
  <c r="H1076" i="1" s="1"/>
  <c r="C1076" i="1"/>
  <c r="D1075" i="1"/>
  <c r="C1075" i="1"/>
  <c r="D1074" i="1"/>
  <c r="C1074" i="1"/>
  <c r="D1073" i="1"/>
  <c r="C1073" i="1"/>
  <c r="D1072" i="1"/>
  <c r="C1072" i="1"/>
  <c r="D1071" i="1"/>
  <c r="C1071" i="1"/>
  <c r="D1070" i="1"/>
  <c r="C1070" i="1"/>
  <c r="D1069" i="1"/>
  <c r="C1069" i="1"/>
  <c r="D1068" i="1"/>
  <c r="C1068" i="1"/>
  <c r="D1067" i="1"/>
  <c r="C1067" i="1"/>
  <c r="C1066" i="1"/>
  <c r="C1065" i="1"/>
  <c r="D1064" i="1"/>
  <c r="C1064" i="1"/>
  <c r="D1063" i="1"/>
  <c r="C1063" i="1"/>
  <c r="D1062" i="1"/>
  <c r="C1062" i="1"/>
  <c r="D1061" i="1"/>
  <c r="C1061" i="1"/>
  <c r="D1060" i="1"/>
  <c r="C1060" i="1"/>
  <c r="D1059" i="1"/>
  <c r="C1059" i="1"/>
  <c r="D1058" i="1"/>
  <c r="C1058" i="1"/>
  <c r="C1057" i="1"/>
  <c r="C1056" i="1"/>
  <c r="D1055" i="1"/>
  <c r="C1055" i="1"/>
  <c r="D1054" i="1"/>
  <c r="C1054" i="1"/>
  <c r="D1053" i="1"/>
  <c r="C1053" i="1"/>
  <c r="D1052" i="1"/>
  <c r="C1052" i="1"/>
  <c r="D1051" i="1"/>
  <c r="C1051" i="1"/>
  <c r="D1050" i="1"/>
  <c r="C1050" i="1"/>
  <c r="D1049" i="1"/>
  <c r="C1049" i="1"/>
  <c r="D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D1029" i="1"/>
  <c r="C1029" i="1"/>
  <c r="D1028" i="1"/>
  <c r="C1028" i="1"/>
  <c r="D1027" i="1"/>
  <c r="C1027" i="1"/>
  <c r="D1026" i="1"/>
  <c r="C1026" i="1"/>
  <c r="D1025" i="1"/>
  <c r="C1025" i="1"/>
  <c r="D1024" i="1"/>
  <c r="C1024" i="1"/>
  <c r="D1023" i="1"/>
  <c r="C1023" i="1"/>
  <c r="D1022" i="1"/>
  <c r="C1022" i="1"/>
  <c r="D1021" i="1"/>
  <c r="C1021" i="1"/>
  <c r="D1020" i="1"/>
  <c r="C1020" i="1"/>
  <c r="C1019" i="1"/>
  <c r="D1018" i="1"/>
  <c r="C1018" i="1"/>
  <c r="D1017" i="1"/>
  <c r="C1017" i="1"/>
  <c r="D1016" i="1"/>
  <c r="C1016" i="1"/>
  <c r="D1015" i="1"/>
  <c r="C1015" i="1"/>
  <c r="D1014" i="1"/>
  <c r="C1014" i="1"/>
  <c r="D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D996" i="1"/>
  <c r="C996" i="1"/>
  <c r="D995" i="1"/>
  <c r="C995" i="1"/>
  <c r="D994" i="1"/>
  <c r="C994" i="1"/>
  <c r="D993" i="1"/>
  <c r="C993" i="1"/>
  <c r="D992" i="1"/>
  <c r="C992" i="1"/>
  <c r="C991" i="1"/>
  <c r="D989" i="1"/>
  <c r="C989" i="1"/>
  <c r="D988" i="1"/>
  <c r="C988" i="1"/>
  <c r="D987" i="1"/>
  <c r="C987" i="1"/>
  <c r="D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H820" i="1" s="1"/>
  <c r="C820" i="1"/>
  <c r="G819" i="1"/>
  <c r="D819" i="1"/>
  <c r="C819" i="1"/>
  <c r="D818" i="1"/>
  <c r="C818" i="1"/>
  <c r="D817" i="1"/>
  <c r="C817" i="1"/>
  <c r="D816" i="1"/>
  <c r="H816" i="1" s="1"/>
  <c r="C816" i="1"/>
  <c r="D815" i="1"/>
  <c r="C815" i="1"/>
  <c r="G815" i="1" s="1"/>
  <c r="D814" i="1"/>
  <c r="C814" i="1"/>
  <c r="D813" i="1"/>
  <c r="C813" i="1"/>
  <c r="G813" i="1" s="1"/>
  <c r="D812" i="1"/>
  <c r="H812" i="1" s="1"/>
  <c r="C812" i="1"/>
  <c r="D811" i="1"/>
  <c r="C811" i="1"/>
  <c r="G811" i="1" s="1"/>
  <c r="D810" i="1"/>
  <c r="C810" i="1"/>
  <c r="D809" i="1"/>
  <c r="C809" i="1"/>
  <c r="G809" i="1" s="1"/>
  <c r="D808" i="1"/>
  <c r="C808" i="1"/>
  <c r="G808" i="1" s="1"/>
  <c r="G807" i="1"/>
  <c r="D807" i="1"/>
  <c r="C807" i="1"/>
  <c r="D806" i="1"/>
  <c r="C806" i="1"/>
  <c r="D805" i="1"/>
  <c r="H805" i="1" s="1"/>
  <c r="C805" i="1"/>
  <c r="D804" i="1"/>
  <c r="C804" i="1"/>
  <c r="G804" i="1" s="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H751" i="1"/>
  <c r="D751" i="1"/>
  <c r="C751" i="1"/>
  <c r="G751" i="1" s="1"/>
  <c r="H750" i="1"/>
  <c r="D750" i="1"/>
  <c r="C750" i="1"/>
  <c r="G750" i="1" s="1"/>
  <c r="D749" i="1"/>
  <c r="C749" i="1"/>
  <c r="G749" i="1" s="1"/>
  <c r="D748" i="1"/>
  <c r="C748" i="1"/>
  <c r="G748" i="1" s="1"/>
  <c r="H747" i="1"/>
  <c r="D747" i="1"/>
  <c r="C747" i="1"/>
  <c r="G747" i="1" s="1"/>
  <c r="H746" i="1"/>
  <c r="D746" i="1"/>
  <c r="C746" i="1"/>
  <c r="G746" i="1" s="1"/>
  <c r="D745" i="1"/>
  <c r="C745" i="1"/>
  <c r="G745" i="1" s="1"/>
  <c r="D744" i="1"/>
  <c r="C744" i="1"/>
  <c r="G744" i="1" s="1"/>
  <c r="H743" i="1"/>
  <c r="D743" i="1"/>
  <c r="C743" i="1"/>
  <c r="G743" i="1" s="1"/>
  <c r="H742" i="1"/>
  <c r="D742" i="1"/>
  <c r="C742" i="1"/>
  <c r="G742" i="1" s="1"/>
  <c r="D741" i="1"/>
  <c r="C741" i="1"/>
  <c r="G741" i="1" s="1"/>
  <c r="D740" i="1"/>
  <c r="C740" i="1"/>
  <c r="G740" i="1" s="1"/>
  <c r="H739" i="1"/>
  <c r="D739" i="1"/>
  <c r="C739" i="1"/>
  <c r="G739" i="1" s="1"/>
  <c r="H738" i="1"/>
  <c r="D738" i="1"/>
  <c r="C738" i="1"/>
  <c r="G738" i="1" s="1"/>
  <c r="D737" i="1"/>
  <c r="C737" i="1"/>
  <c r="G737" i="1" s="1"/>
  <c r="D736" i="1"/>
  <c r="C736" i="1"/>
  <c r="G736" i="1" s="1"/>
  <c r="H735" i="1"/>
  <c r="D735" i="1"/>
  <c r="C735" i="1"/>
  <c r="G735" i="1" s="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C718" i="1"/>
  <c r="H718" i="1" s="1"/>
  <c r="D717" i="1"/>
  <c r="C717" i="1"/>
  <c r="D716" i="1"/>
  <c r="C716" i="1"/>
  <c r="D715" i="1"/>
  <c r="C715" i="1"/>
  <c r="G715" i="1" s="1"/>
  <c r="H714" i="1"/>
  <c r="G714" i="1"/>
  <c r="D714" i="1"/>
  <c r="C714" i="1"/>
  <c r="H713" i="1"/>
  <c r="G713" i="1"/>
  <c r="D713" i="1"/>
  <c r="C713" i="1"/>
  <c r="H712" i="1"/>
  <c r="G712" i="1"/>
  <c r="D712" i="1"/>
  <c r="C712" i="1"/>
  <c r="D711" i="1"/>
  <c r="H711" i="1" s="1"/>
  <c r="C711" i="1"/>
  <c r="D710" i="1"/>
  <c r="H710" i="1" s="1"/>
  <c r="C710" i="1"/>
  <c r="G709" i="1"/>
  <c r="D709" i="1"/>
  <c r="H709" i="1" s="1"/>
  <c r="C709" i="1"/>
  <c r="G708" i="1"/>
  <c r="D708" i="1"/>
  <c r="H708" i="1" s="1"/>
  <c r="C708" i="1"/>
  <c r="D707" i="1"/>
  <c r="H707" i="1" s="1"/>
  <c r="C707" i="1"/>
  <c r="D706" i="1"/>
  <c r="H706" i="1" s="1"/>
  <c r="C706" i="1"/>
  <c r="G705" i="1"/>
  <c r="D705" i="1"/>
  <c r="H705" i="1" s="1"/>
  <c r="C705" i="1"/>
  <c r="G704" i="1"/>
  <c r="D704" i="1"/>
  <c r="H704" i="1" s="1"/>
  <c r="C704" i="1"/>
  <c r="D703" i="1"/>
  <c r="H703" i="1" s="1"/>
  <c r="C703" i="1"/>
  <c r="D702" i="1"/>
  <c r="H702" i="1" s="1"/>
  <c r="C702" i="1"/>
  <c r="G701" i="1"/>
  <c r="D701" i="1"/>
  <c r="H701" i="1" s="1"/>
  <c r="C701" i="1"/>
  <c r="G700" i="1"/>
  <c r="D700" i="1"/>
  <c r="H700" i="1" s="1"/>
  <c r="C700" i="1"/>
  <c r="D699" i="1"/>
  <c r="H699" i="1" s="1"/>
  <c r="C699" i="1"/>
  <c r="D698" i="1"/>
  <c r="H698" i="1" s="1"/>
  <c r="C698" i="1"/>
  <c r="G697" i="1"/>
  <c r="D697" i="1"/>
  <c r="H697" i="1" s="1"/>
  <c r="C697" i="1"/>
  <c r="G696" i="1"/>
  <c r="D696" i="1"/>
  <c r="H696" i="1" s="1"/>
  <c r="C696" i="1"/>
  <c r="D695" i="1"/>
  <c r="H695" i="1" s="1"/>
  <c r="C695" i="1"/>
  <c r="D694" i="1"/>
  <c r="H694" i="1" s="1"/>
  <c r="C694" i="1"/>
  <c r="G693" i="1"/>
  <c r="D693" i="1"/>
  <c r="H693" i="1" s="1"/>
  <c r="C693" i="1"/>
  <c r="G692" i="1"/>
  <c r="D692" i="1"/>
  <c r="H692" i="1" s="1"/>
  <c r="C692" i="1"/>
  <c r="D691" i="1"/>
  <c r="C691" i="1"/>
  <c r="D690" i="1"/>
  <c r="C690" i="1"/>
  <c r="D689" i="1"/>
  <c r="C689" i="1"/>
  <c r="D688" i="1"/>
  <c r="C688" i="1"/>
  <c r="D687" i="1"/>
  <c r="C687" i="1"/>
  <c r="D686" i="1"/>
  <c r="C686" i="1"/>
  <c r="G686" i="1" s="1"/>
  <c r="H685" i="1"/>
  <c r="D685" i="1"/>
  <c r="C685" i="1"/>
  <c r="G685" i="1" s="1"/>
  <c r="H684" i="1"/>
  <c r="D684" i="1"/>
  <c r="C684" i="1"/>
  <c r="G684" i="1" s="1"/>
  <c r="D683" i="1"/>
  <c r="C683" i="1"/>
  <c r="G683" i="1" s="1"/>
  <c r="D682" i="1"/>
  <c r="C682" i="1"/>
  <c r="G682" i="1" s="1"/>
  <c r="H681" i="1"/>
  <c r="D681" i="1"/>
  <c r="C681" i="1"/>
  <c r="G681" i="1" s="1"/>
  <c r="H680" i="1"/>
  <c r="D680" i="1"/>
  <c r="C680" i="1"/>
  <c r="G680" i="1" s="1"/>
  <c r="D679" i="1"/>
  <c r="C679" i="1"/>
  <c r="G679" i="1" s="1"/>
  <c r="D678" i="1"/>
  <c r="C678" i="1"/>
  <c r="G678" i="1" s="1"/>
  <c r="H677" i="1"/>
  <c r="D677" i="1"/>
  <c r="C677" i="1"/>
  <c r="G677" i="1" s="1"/>
  <c r="H676" i="1"/>
  <c r="D676" i="1"/>
  <c r="C676" i="1"/>
  <c r="G676" i="1" s="1"/>
  <c r="D675" i="1"/>
  <c r="C675" i="1"/>
  <c r="G675" i="1" s="1"/>
  <c r="D674" i="1"/>
  <c r="C674" i="1"/>
  <c r="G674" i="1" s="1"/>
  <c r="H673" i="1"/>
  <c r="D673" i="1"/>
  <c r="C673" i="1"/>
  <c r="G673" i="1" s="1"/>
  <c r="H672" i="1"/>
  <c r="D672" i="1"/>
  <c r="C672" i="1"/>
  <c r="G672" i="1" s="1"/>
  <c r="D671" i="1"/>
  <c r="C671" i="1"/>
  <c r="G671" i="1" s="1"/>
  <c r="D670" i="1"/>
  <c r="C670" i="1"/>
  <c r="G670" i="1" s="1"/>
  <c r="H669" i="1"/>
  <c r="D669" i="1"/>
  <c r="C669" i="1"/>
  <c r="G669" i="1" s="1"/>
  <c r="D668" i="1"/>
  <c r="C668" i="1"/>
  <c r="G667" i="1"/>
  <c r="D667" i="1"/>
  <c r="H667" i="1" s="1"/>
  <c r="C667" i="1"/>
  <c r="G666" i="1"/>
  <c r="D666" i="1"/>
  <c r="H666" i="1" s="1"/>
  <c r="C666" i="1"/>
  <c r="D665" i="1"/>
  <c r="H665" i="1" s="1"/>
  <c r="C665" i="1"/>
  <c r="D664" i="1"/>
  <c r="H664" i="1" s="1"/>
  <c r="C664" i="1"/>
  <c r="G663" i="1"/>
  <c r="D663" i="1"/>
  <c r="H663" i="1" s="1"/>
  <c r="C663" i="1"/>
  <c r="D662" i="1"/>
  <c r="C662" i="1"/>
  <c r="H662" i="1" s="1"/>
  <c r="H661" i="1"/>
  <c r="D661" i="1"/>
  <c r="C661" i="1"/>
  <c r="G661" i="1" s="1"/>
  <c r="H660" i="1"/>
  <c r="G660" i="1"/>
  <c r="D660" i="1"/>
  <c r="C660" i="1"/>
  <c r="H659" i="1"/>
  <c r="D659" i="1"/>
  <c r="G659" i="1" s="1"/>
  <c r="C659" i="1"/>
  <c r="H658" i="1"/>
  <c r="D658" i="1"/>
  <c r="C658" i="1"/>
  <c r="D657" i="1"/>
  <c r="C657" i="1"/>
  <c r="D656" i="1"/>
  <c r="C656" i="1"/>
  <c r="D655" i="1"/>
  <c r="C655" i="1"/>
  <c r="G655" i="1" s="1"/>
  <c r="D654" i="1"/>
  <c r="C654" i="1"/>
  <c r="H654" i="1" s="1"/>
  <c r="D653" i="1"/>
  <c r="C653" i="1"/>
  <c r="D652" i="1"/>
  <c r="C652" i="1"/>
  <c r="G652" i="1" s="1"/>
  <c r="D651" i="1"/>
  <c r="C651" i="1"/>
  <c r="G651" i="1" s="1"/>
  <c r="H650" i="1"/>
  <c r="D650" i="1"/>
  <c r="C650" i="1"/>
  <c r="G650" i="1" s="1"/>
  <c r="H649" i="1"/>
  <c r="D649" i="1"/>
  <c r="C649" i="1"/>
  <c r="G649" i="1" s="1"/>
  <c r="H648" i="1"/>
  <c r="D648" i="1"/>
  <c r="C648" i="1"/>
  <c r="G648" i="1" s="1"/>
  <c r="H647" i="1"/>
  <c r="G647" i="1"/>
  <c r="D647" i="1"/>
  <c r="C647" i="1"/>
  <c r="D646" i="1"/>
  <c r="H646" i="1" s="1"/>
  <c r="C646" i="1"/>
  <c r="D645" i="1"/>
  <c r="H644" i="1"/>
  <c r="D644" i="1"/>
  <c r="C644" i="1"/>
  <c r="D643" i="1"/>
  <c r="C643" i="1"/>
  <c r="H643" i="1" s="1"/>
  <c r="D642" i="1"/>
  <c r="C642" i="1"/>
  <c r="D641" i="1"/>
  <c r="H641" i="1" s="1"/>
  <c r="C641" i="1"/>
  <c r="H632" i="1"/>
  <c r="G632" i="1"/>
  <c r="D632" i="1"/>
  <c r="C632" i="1"/>
  <c r="H631" i="1"/>
  <c r="G631" i="1"/>
  <c r="D631" i="1"/>
  <c r="C631" i="1"/>
  <c r="D628" i="1"/>
  <c r="C628" i="1"/>
  <c r="D627" i="1"/>
  <c r="C627" i="1"/>
  <c r="D626" i="1"/>
  <c r="C626" i="1"/>
  <c r="D625" i="1"/>
  <c r="C625" i="1"/>
  <c r="D624" i="1"/>
  <c r="C624" i="1"/>
  <c r="D623" i="1"/>
  <c r="D622" i="1"/>
  <c r="C622" i="1"/>
  <c r="D621" i="1"/>
  <c r="C621"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C597" i="1"/>
  <c r="D596" i="1"/>
  <c r="C596" i="1"/>
  <c r="D595" i="1"/>
  <c r="C595" i="1"/>
  <c r="D594" i="1"/>
  <c r="C594" i="1"/>
  <c r="D593" i="1"/>
  <c r="C593" i="1"/>
  <c r="D592" i="1"/>
  <c r="C592" i="1"/>
  <c r="D591" i="1"/>
  <c r="C591" i="1"/>
  <c r="D590" i="1"/>
  <c r="C590" i="1"/>
  <c r="D589" i="1"/>
  <c r="C589" i="1"/>
  <c r="D588" i="1"/>
  <c r="C588" i="1"/>
  <c r="D586" i="1"/>
  <c r="H586" i="1" s="1"/>
  <c r="C586" i="1"/>
  <c r="D585" i="1"/>
  <c r="H585" i="1" s="1"/>
  <c r="C585" i="1"/>
  <c r="D584" i="1"/>
  <c r="H583" i="1"/>
  <c r="G583" i="1"/>
  <c r="D583" i="1"/>
  <c r="C583" i="1"/>
  <c r="H582" i="1"/>
  <c r="G582" i="1"/>
  <c r="D582" i="1"/>
  <c r="C582" i="1"/>
  <c r="D581" i="1"/>
  <c r="D580" i="1"/>
  <c r="C580" i="1"/>
  <c r="D579" i="1"/>
  <c r="C579" i="1"/>
  <c r="D578" i="1"/>
  <c r="C578" i="1"/>
  <c r="D577" i="1"/>
  <c r="C577" i="1"/>
  <c r="D576" i="1"/>
  <c r="C576" i="1"/>
  <c r="D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G446" i="1" s="1"/>
  <c r="H445" i="1"/>
  <c r="D445" i="1"/>
  <c r="C445" i="1"/>
  <c r="D444" i="1"/>
  <c r="C444" i="1"/>
  <c r="G444" i="1" s="1"/>
  <c r="D443" i="1"/>
  <c r="C443" i="1"/>
  <c r="D442" i="1"/>
  <c r="H442" i="1" s="1"/>
  <c r="C442" i="1"/>
  <c r="D441" i="1"/>
  <c r="C441" i="1"/>
  <c r="D440" i="1"/>
  <c r="C440" i="1"/>
  <c r="D439" i="1"/>
  <c r="C439" i="1"/>
  <c r="G439" i="1" s="1"/>
  <c r="H438" i="1"/>
  <c r="D438" i="1"/>
  <c r="C438" i="1"/>
  <c r="G438" i="1" s="1"/>
  <c r="D437" i="1"/>
  <c r="H437" i="1" s="1"/>
  <c r="C437" i="1"/>
  <c r="D436" i="1"/>
  <c r="C436" i="1"/>
  <c r="G436" i="1" s="1"/>
  <c r="D435" i="1"/>
  <c r="C435" i="1"/>
  <c r="D434" i="1"/>
  <c r="C434" i="1"/>
  <c r="D433" i="1"/>
  <c r="C433" i="1"/>
  <c r="D432" i="1"/>
  <c r="C432" i="1"/>
  <c r="D431" i="1"/>
  <c r="C431" i="1"/>
  <c r="H430" i="1"/>
  <c r="D430" i="1"/>
  <c r="C430" i="1"/>
  <c r="G430" i="1" s="1"/>
  <c r="D429" i="1"/>
  <c r="H429" i="1" s="1"/>
  <c r="C429" i="1"/>
  <c r="D428" i="1"/>
  <c r="C428" i="1"/>
  <c r="D427" i="1"/>
  <c r="C427" i="1"/>
  <c r="D426" i="1"/>
  <c r="C426" i="1"/>
  <c r="G426" i="1" s="1"/>
  <c r="D425" i="1"/>
  <c r="C425" i="1"/>
  <c r="D424" i="1"/>
  <c r="C424" i="1"/>
  <c r="D423" i="1"/>
  <c r="C423" i="1"/>
  <c r="D422" i="1"/>
  <c r="C422" i="1"/>
  <c r="H421" i="1"/>
  <c r="D421" i="1"/>
  <c r="C421" i="1"/>
  <c r="D420" i="1"/>
  <c r="C420" i="1"/>
  <c r="D419" i="1"/>
  <c r="C419" i="1"/>
  <c r="H418" i="1"/>
  <c r="D418" i="1"/>
  <c r="C418" i="1"/>
  <c r="D417" i="1"/>
  <c r="C417" i="1"/>
  <c r="D416" i="1"/>
  <c r="C416" i="1"/>
  <c r="D413" i="1"/>
  <c r="C413" i="1"/>
  <c r="D412" i="1"/>
  <c r="C411" i="1"/>
  <c r="D406" i="1"/>
  <c r="C406" i="1"/>
  <c r="G406" i="1" s="1"/>
  <c r="D405" i="1"/>
  <c r="C405" i="1"/>
  <c r="D404" i="1"/>
  <c r="C404" i="1"/>
  <c r="G404" i="1" s="1"/>
  <c r="D401" i="1"/>
  <c r="C401" i="1"/>
  <c r="D400" i="1"/>
  <c r="C400" i="1"/>
  <c r="D399" i="1"/>
  <c r="C399" i="1"/>
  <c r="D398" i="1"/>
  <c r="C398" i="1"/>
  <c r="D397" i="1"/>
  <c r="D396" i="1"/>
  <c r="C396" i="1"/>
  <c r="D395" i="1"/>
  <c r="C395" i="1"/>
  <c r="D394" i="1"/>
  <c r="C394" i="1"/>
  <c r="H393" i="1"/>
  <c r="D393" i="1"/>
  <c r="C393" i="1"/>
  <c r="G393" i="1" s="1"/>
  <c r="D392" i="1"/>
  <c r="H392" i="1" s="1"/>
  <c r="C392" i="1"/>
  <c r="D391" i="1"/>
  <c r="D390" i="1"/>
  <c r="C390" i="1"/>
  <c r="D389" i="1"/>
  <c r="C389" i="1"/>
  <c r="G389" i="1" s="1"/>
  <c r="D388" i="1"/>
  <c r="H388" i="1" s="1"/>
  <c r="C388" i="1"/>
  <c r="D387" i="1"/>
  <c r="C387" i="1"/>
  <c r="D386" i="1"/>
  <c r="H385" i="1"/>
  <c r="D385" i="1"/>
  <c r="C385" i="1"/>
  <c r="D384" i="1"/>
  <c r="C384" i="1"/>
  <c r="D383" i="1"/>
  <c r="C383" i="1"/>
  <c r="D382" i="1"/>
  <c r="C382" i="1"/>
  <c r="G382" i="1" s="1"/>
  <c r="D381" i="1"/>
  <c r="C381" i="1"/>
  <c r="G381" i="1" s="1"/>
  <c r="H380" i="1"/>
  <c r="D380" i="1"/>
  <c r="C380" i="1"/>
  <c r="D379" i="1"/>
  <c r="C379" i="1"/>
  <c r="G379" i="1" s="1"/>
  <c r="D378" i="1"/>
  <c r="D377" i="1"/>
  <c r="C377" i="1"/>
  <c r="D376" i="1"/>
  <c r="C376" i="1"/>
  <c r="D375" i="1"/>
  <c r="C375" i="1"/>
  <c r="D374" i="1"/>
  <c r="C374" i="1"/>
  <c r="H373" i="1"/>
  <c r="D373" i="1"/>
  <c r="C373" i="1"/>
  <c r="G373" i="1" s="1"/>
  <c r="D372" i="1"/>
  <c r="H372" i="1" s="1"/>
  <c r="C372" i="1"/>
  <c r="D371" i="1"/>
  <c r="C371" i="1"/>
  <c r="D370" i="1"/>
  <c r="C370" i="1"/>
  <c r="D369" i="1"/>
  <c r="C369" i="1"/>
  <c r="G369" i="1" s="1"/>
  <c r="D368" i="1"/>
  <c r="C368" i="1"/>
  <c r="D367" i="1"/>
  <c r="C367" i="1"/>
  <c r="D366" i="1"/>
  <c r="C366" i="1"/>
  <c r="D365" i="1"/>
  <c r="C365" i="1"/>
  <c r="D364" i="1"/>
  <c r="D363" i="1"/>
  <c r="C363" i="1"/>
  <c r="D362" i="1"/>
  <c r="C362" i="1"/>
  <c r="D361" i="1"/>
  <c r="C361" i="1"/>
  <c r="H360" i="1"/>
  <c r="D360" i="1"/>
  <c r="C360" i="1"/>
  <c r="H357" i="1"/>
  <c r="D357" i="1"/>
  <c r="C357" i="1"/>
  <c r="H356" i="1"/>
  <c r="D356" i="1"/>
  <c r="C356" i="1"/>
  <c r="D355" i="1"/>
  <c r="C355" i="1"/>
  <c r="G355" i="1" s="1"/>
  <c r="D354" i="1"/>
  <c r="C354" i="1"/>
  <c r="D353" i="1"/>
  <c r="C353" i="1"/>
  <c r="D352" i="1"/>
  <c r="C352" i="1"/>
  <c r="G352" i="1" s="1"/>
  <c r="D351" i="1"/>
  <c r="C351" i="1"/>
  <c r="D350" i="1"/>
  <c r="C350" i="1"/>
  <c r="G350" i="1" s="1"/>
  <c r="H349" i="1"/>
  <c r="D349" i="1"/>
  <c r="C349" i="1"/>
  <c r="D348" i="1"/>
  <c r="C348" i="1"/>
  <c r="D347" i="1"/>
  <c r="C347" i="1"/>
  <c r="D346" i="1"/>
  <c r="D344" i="1"/>
  <c r="C344" i="1"/>
  <c r="D343" i="1"/>
  <c r="C343" i="1"/>
  <c r="G343" i="1" s="1"/>
  <c r="H342" i="1"/>
  <c r="D342" i="1"/>
  <c r="C342" i="1"/>
  <c r="D341" i="1"/>
  <c r="H341" i="1" s="1"/>
  <c r="C341" i="1"/>
  <c r="D340" i="1"/>
  <c r="C340" i="1"/>
  <c r="G340" i="1" s="1"/>
  <c r="D339" i="1"/>
  <c r="D338" i="1"/>
  <c r="C338" i="1"/>
  <c r="G338" i="1" s="1"/>
  <c r="H337" i="1"/>
  <c r="D337" i="1"/>
  <c r="C337" i="1"/>
  <c r="D336" i="1"/>
  <c r="C336" i="1"/>
  <c r="G336" i="1" s="1"/>
  <c r="D335" i="1"/>
  <c r="C335" i="1"/>
  <c r="D334" i="1"/>
  <c r="H334" i="1" s="1"/>
  <c r="C334" i="1"/>
  <c r="D333" i="1"/>
  <c r="C333" i="1"/>
  <c r="D332" i="1"/>
  <c r="C332" i="1"/>
  <c r="D331" i="1"/>
  <c r="C331" i="1"/>
  <c r="G331" i="1" s="1"/>
  <c r="H330" i="1"/>
  <c r="D330" i="1"/>
  <c r="C330" i="1"/>
  <c r="G330" i="1" s="1"/>
  <c r="D329" i="1"/>
  <c r="H329" i="1" s="1"/>
  <c r="C329" i="1"/>
  <c r="D328" i="1"/>
  <c r="C328" i="1"/>
  <c r="G328" i="1" s="1"/>
  <c r="D327" i="1"/>
  <c r="C327" i="1"/>
  <c r="D326" i="1"/>
  <c r="C326" i="1"/>
  <c r="D325" i="1"/>
  <c r="C325" i="1"/>
  <c r="D324" i="1"/>
  <c r="C324" i="1"/>
  <c r="D323" i="1"/>
  <c r="C323" i="1"/>
  <c r="H322" i="1"/>
  <c r="D322" i="1"/>
  <c r="C322" i="1"/>
  <c r="G322" i="1" s="1"/>
  <c r="D321" i="1"/>
  <c r="H321" i="1" s="1"/>
  <c r="C321" i="1"/>
  <c r="D320" i="1"/>
  <c r="C320" i="1"/>
  <c r="D319" i="1"/>
  <c r="C319" i="1"/>
  <c r="D318" i="1"/>
  <c r="C318" i="1"/>
  <c r="G318" i="1" s="1"/>
  <c r="D317" i="1"/>
  <c r="C317" i="1"/>
  <c r="D316" i="1"/>
  <c r="C316" i="1"/>
  <c r="D315" i="1"/>
  <c r="C315" i="1"/>
  <c r="D314" i="1"/>
  <c r="C314" i="1"/>
  <c r="H313" i="1"/>
  <c r="D313" i="1"/>
  <c r="C313" i="1"/>
  <c r="D312" i="1"/>
  <c r="D311" i="1"/>
  <c r="C311" i="1"/>
  <c r="H310" i="1"/>
  <c r="D310" i="1"/>
  <c r="C310" i="1"/>
  <c r="D309" i="1"/>
  <c r="C309" i="1"/>
  <c r="D308" i="1"/>
  <c r="C308" i="1"/>
  <c r="D307" i="1"/>
  <c r="C307" i="1"/>
  <c r="G307" i="1" s="1"/>
  <c r="D305" i="1"/>
  <c r="C305" i="1"/>
  <c r="D304" i="1"/>
  <c r="C304" i="1"/>
  <c r="D303" i="1"/>
  <c r="C303" i="1"/>
  <c r="G303" i="1" s="1"/>
  <c r="H302" i="1"/>
  <c r="D302" i="1"/>
  <c r="C302" i="1"/>
  <c r="G302" i="1" s="1"/>
  <c r="D301" i="1"/>
  <c r="H301" i="1" s="1"/>
  <c r="C301" i="1"/>
  <c r="D300" i="1"/>
  <c r="C300" i="1"/>
  <c r="G300" i="1" s="1"/>
  <c r="D299" i="1"/>
  <c r="D298" i="1"/>
  <c r="C298" i="1"/>
  <c r="G298" i="1" s="1"/>
  <c r="D297" i="1"/>
  <c r="C297" i="1"/>
  <c r="D296" i="1"/>
  <c r="C296" i="1"/>
  <c r="D295" i="1"/>
  <c r="C295" i="1"/>
  <c r="D292" i="1"/>
  <c r="C292" i="1"/>
  <c r="G292" i="1" s="1"/>
  <c r="H291" i="1"/>
  <c r="D291" i="1"/>
  <c r="C291" i="1"/>
  <c r="D290" i="1"/>
  <c r="C290" i="1"/>
  <c r="D289" i="1"/>
  <c r="C289" i="1"/>
  <c r="D288" i="1"/>
  <c r="C288" i="1"/>
  <c r="D283" i="1"/>
  <c r="C283" i="1"/>
  <c r="G283" i="1" s="1"/>
  <c r="D282" i="1"/>
  <c r="C282" i="1"/>
  <c r="G282" i="1" s="1"/>
  <c r="H281" i="1"/>
  <c r="D281" i="1"/>
  <c r="C281" i="1"/>
  <c r="D280" i="1"/>
  <c r="C280" i="1"/>
  <c r="G280" i="1" s="1"/>
  <c r="D279" i="1"/>
  <c r="C279" i="1"/>
  <c r="D278" i="1"/>
  <c r="H278" i="1" s="1"/>
  <c r="C278" i="1"/>
  <c r="D277" i="1"/>
  <c r="C277" i="1"/>
  <c r="D276" i="1"/>
  <c r="C276" i="1"/>
  <c r="D275" i="1"/>
  <c r="C275" i="1"/>
  <c r="G275" i="1" s="1"/>
  <c r="H274" i="1"/>
  <c r="D274" i="1"/>
  <c r="C274" i="1"/>
  <c r="G274" i="1" s="1"/>
  <c r="D273" i="1"/>
  <c r="H273" i="1" s="1"/>
  <c r="C273" i="1"/>
  <c r="D272" i="1"/>
  <c r="C272" i="1"/>
  <c r="G272" i="1" s="1"/>
  <c r="D271" i="1"/>
  <c r="C271" i="1"/>
  <c r="D270" i="1"/>
  <c r="C270" i="1"/>
  <c r="D269" i="1"/>
  <c r="C269" i="1"/>
  <c r="D268" i="1"/>
  <c r="C268" i="1"/>
  <c r="D267" i="1"/>
  <c r="C267" i="1"/>
  <c r="H266" i="1"/>
  <c r="D266" i="1"/>
  <c r="C266" i="1"/>
  <c r="G266" i="1" s="1"/>
  <c r="D265" i="1"/>
  <c r="H265" i="1" s="1"/>
  <c r="C265" i="1"/>
  <c r="C264" i="1"/>
  <c r="D263" i="1"/>
  <c r="C263" i="1"/>
  <c r="D262" i="1"/>
  <c r="C262" i="1"/>
  <c r="G262" i="1" s="1"/>
  <c r="D261" i="1"/>
  <c r="C261" i="1"/>
  <c r="G261" i="1" s="1"/>
  <c r="D260" i="1"/>
  <c r="C260" i="1"/>
  <c r="G260" i="1" s="1"/>
  <c r="H258" i="1"/>
  <c r="D258" i="1"/>
  <c r="C258" i="1"/>
  <c r="D257" i="1"/>
  <c r="C257" i="1"/>
  <c r="G257" i="1" s="1"/>
  <c r="D256" i="1"/>
  <c r="C256" i="1"/>
  <c r="D255" i="1"/>
  <c r="C255" i="1"/>
  <c r="G255" i="1" s="1"/>
  <c r="H254" i="1"/>
  <c r="D254" i="1"/>
  <c r="C254" i="1"/>
  <c r="H253" i="1"/>
  <c r="D253" i="1"/>
  <c r="C253" i="1"/>
  <c r="D252" i="1"/>
  <c r="C252" i="1"/>
  <c r="G252" i="1" s="1"/>
  <c r="D251" i="1"/>
  <c r="C251" i="1"/>
  <c r="D250" i="1"/>
  <c r="C250" i="1"/>
  <c r="C249" i="1"/>
  <c r="D247" i="1"/>
  <c r="C247" i="1"/>
  <c r="G247" i="1" s="1"/>
  <c r="D246" i="1"/>
  <c r="H246" i="1" s="1"/>
  <c r="C246" i="1"/>
  <c r="D245" i="1"/>
  <c r="C245" i="1"/>
  <c r="D244" i="1"/>
  <c r="C244" i="1"/>
  <c r="G244" i="1" s="1"/>
  <c r="D243" i="1"/>
  <c r="C243" i="1"/>
  <c r="G243" i="1" s="1"/>
  <c r="D242" i="1"/>
  <c r="C242" i="1"/>
  <c r="H241" i="1"/>
  <c r="D241" i="1"/>
  <c r="C241" i="1"/>
  <c r="G241" i="1" s="1"/>
  <c r="D240" i="1"/>
  <c r="C240" i="1"/>
  <c r="G240" i="1" s="1"/>
  <c r="D239" i="1"/>
  <c r="C239" i="1"/>
  <c r="G239" i="1" s="1"/>
  <c r="D238" i="1"/>
  <c r="C238" i="1"/>
  <c r="D237" i="1"/>
  <c r="C237" i="1"/>
  <c r="C236" i="1"/>
  <c r="D235" i="1"/>
  <c r="C235" i="1"/>
  <c r="G235" i="1" s="1"/>
  <c r="D234" i="1"/>
  <c r="C234" i="1"/>
  <c r="G234" i="1" s="1"/>
  <c r="D233" i="1"/>
  <c r="C233" i="1"/>
  <c r="G233" i="1" s="1"/>
  <c r="D232" i="1"/>
  <c r="C232" i="1"/>
  <c r="G232" i="1" s="1"/>
  <c r="D231" i="1"/>
  <c r="C231" i="1"/>
  <c r="G231" i="1" s="1"/>
  <c r="D230" i="1"/>
  <c r="H230" i="1" s="1"/>
  <c r="C230" i="1"/>
  <c r="D229" i="1"/>
  <c r="C229" i="1"/>
  <c r="G229" i="1" s="1"/>
  <c r="D228" i="1"/>
  <c r="C228" i="1"/>
  <c r="G228" i="1" s="1"/>
  <c r="D227" i="1"/>
  <c r="C227" i="1"/>
  <c r="G227" i="1" s="1"/>
  <c r="D226" i="1"/>
  <c r="C226" i="1"/>
  <c r="D225" i="1"/>
  <c r="C225" i="1"/>
  <c r="C224" i="1"/>
  <c r="D223" i="1"/>
  <c r="C223" i="1"/>
  <c r="G223" i="1" s="1"/>
  <c r="H222" i="1"/>
  <c r="D222" i="1"/>
  <c r="C222" i="1"/>
  <c r="H221" i="1"/>
  <c r="D221" i="1"/>
  <c r="C221" i="1"/>
  <c r="D219" i="1"/>
  <c r="C219" i="1"/>
  <c r="G219" i="1" s="1"/>
  <c r="D218" i="1"/>
  <c r="C218" i="1"/>
  <c r="D217" i="1"/>
  <c r="H217" i="1" s="1"/>
  <c r="C217" i="1"/>
  <c r="D216" i="1"/>
  <c r="C216" i="1"/>
  <c r="G216" i="1" s="1"/>
  <c r="D215" i="1"/>
  <c r="D214" i="1"/>
  <c r="C214" i="1"/>
  <c r="H213" i="1"/>
  <c r="D213" i="1"/>
  <c r="C213" i="1"/>
  <c r="D212" i="1"/>
  <c r="C212" i="1"/>
  <c r="D211" i="1"/>
  <c r="D210" i="1"/>
  <c r="C210" i="1"/>
  <c r="D209" i="1"/>
  <c r="C209" i="1"/>
  <c r="D208" i="1"/>
  <c r="C208" i="1"/>
  <c r="G208" i="1" s="1"/>
  <c r="D207" i="1"/>
  <c r="C207" i="1"/>
  <c r="D206" i="1"/>
  <c r="D205" i="1"/>
  <c r="H205" i="1" s="1"/>
  <c r="C205" i="1"/>
  <c r="D204" i="1"/>
  <c r="C204" i="1"/>
  <c r="G204" i="1" s="1"/>
  <c r="D203" i="1"/>
  <c r="C203" i="1"/>
  <c r="D202" i="1"/>
  <c r="C202" i="1"/>
  <c r="G202" i="1" s="1"/>
  <c r="D201" i="1"/>
  <c r="C201" i="1"/>
  <c r="D200" i="1"/>
  <c r="C200" i="1"/>
  <c r="G200" i="1" s="1"/>
  <c r="D199" i="1"/>
  <c r="C199" i="1"/>
  <c r="D198" i="1"/>
  <c r="D197" i="1"/>
  <c r="H197" i="1" s="1"/>
  <c r="C197" i="1"/>
  <c r="D196" i="1"/>
  <c r="C196" i="1"/>
  <c r="G196" i="1" s="1"/>
  <c r="D195" i="1"/>
  <c r="C195" i="1"/>
  <c r="D194" i="1"/>
  <c r="C194" i="1"/>
  <c r="C193" i="1"/>
  <c r="D191" i="1"/>
  <c r="C191" i="1"/>
  <c r="D190" i="1"/>
  <c r="H190" i="1" s="1"/>
  <c r="C190" i="1"/>
  <c r="D189" i="1"/>
  <c r="C189" i="1"/>
  <c r="D188" i="1"/>
  <c r="C188" i="1"/>
  <c r="D187" i="1"/>
  <c r="C187" i="1"/>
  <c r="D186" i="1"/>
  <c r="C186" i="1"/>
  <c r="D185" i="1"/>
  <c r="C185" i="1"/>
  <c r="D184" i="1"/>
  <c r="D183" i="1"/>
  <c r="C183" i="1"/>
  <c r="D182" i="1"/>
  <c r="C182" i="1"/>
  <c r="G182" i="1" s="1"/>
  <c r="D181" i="1"/>
  <c r="C181" i="1"/>
  <c r="G181" i="1" s="1"/>
  <c r="D180" i="1"/>
  <c r="C180" i="1"/>
  <c r="G180" i="1" s="1"/>
  <c r="D179" i="1"/>
  <c r="C179" i="1"/>
  <c r="G179" i="1" s="1"/>
  <c r="D178" i="1"/>
  <c r="C178" i="1"/>
  <c r="G178" i="1" s="1"/>
  <c r="D177" i="1"/>
  <c r="C177" i="1"/>
  <c r="D176" i="1"/>
  <c r="C176" i="1"/>
  <c r="G176" i="1" s="1"/>
  <c r="D175" i="1"/>
  <c r="C175" i="1"/>
  <c r="D174" i="1"/>
  <c r="C174" i="1"/>
  <c r="D173" i="1"/>
  <c r="D172" i="1"/>
  <c r="C172" i="1"/>
  <c r="D171" i="1"/>
  <c r="C171" i="1"/>
  <c r="D170" i="1"/>
  <c r="C170" i="1"/>
  <c r="D169" i="1"/>
  <c r="C169" i="1"/>
  <c r="D168" i="1"/>
  <c r="C168" i="1"/>
  <c r="D167" i="1"/>
  <c r="C167" i="1"/>
  <c r="D166" i="1"/>
  <c r="C166" i="1"/>
  <c r="D165" i="1"/>
  <c r="D164" i="1"/>
  <c r="C164" i="1"/>
  <c r="D163" i="1"/>
  <c r="C163" i="1"/>
  <c r="D162" i="1"/>
  <c r="C162" i="1"/>
  <c r="D161" i="1"/>
  <c r="C161" i="1"/>
  <c r="C160" i="1"/>
  <c r="D158" i="1"/>
  <c r="C158" i="1"/>
  <c r="D157" i="1"/>
  <c r="C157" i="1"/>
  <c r="D156" i="1"/>
  <c r="C156" i="1"/>
  <c r="G156" i="1" s="1"/>
  <c r="D155" i="1"/>
  <c r="C155" i="1"/>
  <c r="D154" i="1"/>
  <c r="C154" i="1"/>
  <c r="D153" i="1"/>
  <c r="C153" i="1"/>
  <c r="D152" i="1"/>
  <c r="C152" i="1"/>
  <c r="G152" i="1" s="1"/>
  <c r="D151" i="1"/>
  <c r="C151" i="1"/>
  <c r="G151" i="1" s="1"/>
  <c r="D150" i="1"/>
  <c r="C150" i="1"/>
  <c r="C149" i="1"/>
  <c r="D146" i="1"/>
  <c r="C146" i="1"/>
  <c r="D145" i="1"/>
  <c r="C145" i="1"/>
  <c r="G145" i="1" s="1"/>
  <c r="H144" i="1"/>
  <c r="D144" i="1"/>
  <c r="C144" i="1"/>
  <c r="G144" i="1" s="1"/>
  <c r="D143" i="1"/>
  <c r="H143" i="1" s="1"/>
  <c r="C143" i="1"/>
  <c r="D142" i="1"/>
  <c r="C142" i="1"/>
  <c r="G142" i="1" s="1"/>
  <c r="D141" i="1"/>
  <c r="C141" i="1"/>
  <c r="D140" i="1"/>
  <c r="C140" i="1"/>
  <c r="D139" i="1"/>
  <c r="C139" i="1"/>
  <c r="D138" i="1"/>
  <c r="C138" i="1"/>
  <c r="D137" i="1"/>
  <c r="C137" i="1"/>
  <c r="C136" i="1"/>
  <c r="D134" i="1"/>
  <c r="C134" i="1"/>
  <c r="D133" i="1"/>
  <c r="C133" i="1"/>
  <c r="D132" i="1"/>
  <c r="C132" i="1"/>
  <c r="H131" i="1"/>
  <c r="D131" i="1"/>
  <c r="C131" i="1"/>
  <c r="D130" i="1"/>
  <c r="C130" i="1"/>
  <c r="D128" i="1"/>
  <c r="H128" i="1" s="1"/>
  <c r="C128" i="1"/>
  <c r="D127" i="1"/>
  <c r="C127" i="1"/>
  <c r="D126" i="1"/>
  <c r="C126" i="1"/>
  <c r="D125" i="1"/>
  <c r="C125" i="1"/>
  <c r="G125" i="1" s="1"/>
  <c r="H124" i="1"/>
  <c r="D124" i="1"/>
  <c r="C124" i="1"/>
  <c r="G124" i="1" s="1"/>
  <c r="D123" i="1"/>
  <c r="H123" i="1" s="1"/>
  <c r="C123" i="1"/>
  <c r="D122" i="1"/>
  <c r="C122" i="1"/>
  <c r="G122" i="1" s="1"/>
  <c r="D121" i="1"/>
  <c r="C121" i="1"/>
  <c r="D120" i="1"/>
  <c r="C120" i="1"/>
  <c r="D119" i="1"/>
  <c r="C119" i="1"/>
  <c r="D118" i="1"/>
  <c r="C118" i="1"/>
  <c r="D117" i="1"/>
  <c r="C117" i="1"/>
  <c r="D116" i="1"/>
  <c r="C116" i="1"/>
  <c r="D115" i="1"/>
  <c r="C115" i="1"/>
  <c r="G115" i="1" s="1"/>
  <c r="D114" i="1"/>
  <c r="C114" i="1"/>
  <c r="G114" i="1" s="1"/>
  <c r="D113" i="1"/>
  <c r="C113" i="1"/>
  <c r="G113" i="1" s="1"/>
  <c r="D112" i="1"/>
  <c r="C112" i="1"/>
  <c r="D111" i="1"/>
  <c r="C111" i="1"/>
  <c r="D110" i="1"/>
  <c r="C110" i="1"/>
  <c r="D109" i="1"/>
  <c r="C109" i="1"/>
  <c r="G109" i="1" s="1"/>
  <c r="D108" i="1"/>
  <c r="C108" i="1"/>
  <c r="D107" i="1"/>
  <c r="C107" i="1"/>
  <c r="D106" i="1"/>
  <c r="C106" i="1"/>
  <c r="D105" i="1"/>
  <c r="C105" i="1"/>
  <c r="G105" i="1" s="1"/>
  <c r="H104" i="1"/>
  <c r="D104" i="1"/>
  <c r="C104" i="1"/>
  <c r="D103" i="1"/>
  <c r="D101" i="1"/>
  <c r="C101" i="1"/>
  <c r="H100" i="1"/>
  <c r="D100" i="1"/>
  <c r="C100" i="1"/>
  <c r="D99" i="1"/>
  <c r="C99" i="1"/>
  <c r="D98" i="1"/>
  <c r="C98" i="1"/>
  <c r="D97" i="1"/>
  <c r="C97" i="1"/>
  <c r="G97" i="1" s="1"/>
  <c r="D96" i="1"/>
  <c r="C96" i="1"/>
  <c r="G96" i="1" s="1"/>
  <c r="H95" i="1"/>
  <c r="D95" i="1"/>
  <c r="C95" i="1"/>
  <c r="D94" i="1"/>
  <c r="C94" i="1"/>
  <c r="G94" i="1" s="1"/>
  <c r="D93" i="1"/>
  <c r="C93" i="1"/>
  <c r="D92" i="1"/>
  <c r="H92" i="1" s="1"/>
  <c r="C92" i="1"/>
  <c r="D91" i="1"/>
  <c r="C91" i="1"/>
  <c r="D90" i="1"/>
  <c r="C90" i="1"/>
  <c r="D89" i="1"/>
  <c r="C89" i="1"/>
  <c r="D88" i="1"/>
  <c r="C88" i="1"/>
  <c r="C87" i="1"/>
  <c r="D86" i="1"/>
  <c r="C86" i="1"/>
  <c r="D85" i="1"/>
  <c r="C85" i="1"/>
  <c r="G85" i="1" s="1"/>
  <c r="H84" i="1"/>
  <c r="D84" i="1"/>
  <c r="C84" i="1"/>
  <c r="G84" i="1" s="1"/>
  <c r="D83" i="1"/>
  <c r="H83" i="1" s="1"/>
  <c r="C83" i="1"/>
  <c r="D82" i="1"/>
  <c r="C82" i="1"/>
  <c r="G82" i="1" s="1"/>
  <c r="D81" i="1"/>
  <c r="C81" i="1"/>
  <c r="D80" i="1"/>
  <c r="C80" i="1"/>
  <c r="C79" i="1"/>
  <c r="D77" i="1"/>
  <c r="C77" i="1"/>
  <c r="D76" i="1"/>
  <c r="C76" i="1"/>
  <c r="G76" i="1" s="1"/>
  <c r="D75" i="1"/>
  <c r="C75" i="1"/>
  <c r="D74" i="1"/>
  <c r="C74" i="1"/>
  <c r="D73" i="1"/>
  <c r="C73" i="1"/>
  <c r="D72" i="1"/>
  <c r="C72" i="1"/>
  <c r="D71" i="1"/>
  <c r="C71" i="1"/>
  <c r="D70" i="1"/>
  <c r="C70" i="1"/>
  <c r="D69" i="1"/>
  <c r="C69" i="1"/>
  <c r="D68" i="1"/>
  <c r="C68" i="1"/>
  <c r="D67" i="1"/>
  <c r="C67" i="1"/>
  <c r="G67" i="1" s="1"/>
  <c r="D66" i="1"/>
  <c r="C66" i="1"/>
  <c r="D65" i="1"/>
  <c r="C65" i="1"/>
  <c r="G65" i="1" s="1"/>
  <c r="D64" i="1"/>
  <c r="C64" i="1"/>
  <c r="D63" i="1"/>
  <c r="C63" i="1"/>
  <c r="D62" i="1"/>
  <c r="C62" i="1"/>
  <c r="D61" i="1"/>
  <c r="C61" i="1"/>
  <c r="G61" i="1" s="1"/>
  <c r="D60" i="1"/>
  <c r="C60" i="1"/>
  <c r="D59" i="1"/>
  <c r="C59" i="1"/>
  <c r="C58" i="1"/>
  <c r="D57" i="1"/>
  <c r="C57" i="1"/>
  <c r="D56" i="1"/>
  <c r="C56" i="1"/>
  <c r="G56" i="1" s="1"/>
  <c r="D55" i="1"/>
  <c r="C55" i="1"/>
  <c r="D54" i="1"/>
  <c r="C54" i="1"/>
  <c r="G54" i="1" s="1"/>
  <c r="D53" i="1"/>
  <c r="C53" i="1"/>
  <c r="D52" i="1"/>
  <c r="C52" i="1"/>
  <c r="D51" i="1"/>
  <c r="C51" i="1"/>
  <c r="G51" i="1" s="1"/>
  <c r="D50" i="1"/>
  <c r="C50" i="1"/>
  <c r="D49" i="1"/>
  <c r="C49" i="1"/>
  <c r="G49" i="1" s="1"/>
  <c r="H48" i="1"/>
  <c r="D48" i="1"/>
  <c r="C48" i="1"/>
  <c r="D47" i="1"/>
  <c r="H47" i="1" s="1"/>
  <c r="C47" i="1"/>
  <c r="D45" i="1"/>
  <c r="C45" i="1"/>
  <c r="G45" i="1" s="1"/>
  <c r="D44" i="1"/>
  <c r="C44" i="1"/>
  <c r="G44" i="1" s="1"/>
  <c r="H43" i="1"/>
  <c r="D43" i="1"/>
  <c r="C43" i="1"/>
  <c r="D42" i="1"/>
  <c r="C42" i="1"/>
  <c r="G42" i="1" s="1"/>
  <c r="D41" i="1"/>
  <c r="C41" i="1"/>
  <c r="D40" i="1"/>
  <c r="D39" i="1"/>
  <c r="C39" i="1"/>
  <c r="D38" i="1"/>
  <c r="C38" i="1"/>
  <c r="D37" i="1"/>
  <c r="C37" i="1"/>
  <c r="G37" i="1" s="1"/>
  <c r="D36" i="1"/>
  <c r="H35" i="1"/>
  <c r="D35" i="1"/>
  <c r="C35" i="1"/>
  <c r="D34" i="1"/>
  <c r="C34" i="1"/>
  <c r="G34" i="1" s="1"/>
  <c r="D32" i="1"/>
  <c r="H32" i="1" s="1"/>
  <c r="C32" i="1"/>
  <c r="D31" i="1"/>
  <c r="C31" i="1"/>
  <c r="D30" i="1"/>
  <c r="C30" i="1"/>
  <c r="D29" i="1"/>
  <c r="C29" i="1"/>
  <c r="D28" i="1"/>
  <c r="C28" i="1"/>
  <c r="G28" i="1" s="1"/>
  <c r="D27" i="1"/>
  <c r="C27" i="1"/>
  <c r="D26" i="1"/>
  <c r="C26" i="1"/>
  <c r="G26" i="1" s="1"/>
  <c r="D25" i="1"/>
  <c r="D24" i="1"/>
  <c r="C24" i="1"/>
  <c r="G24" i="1" s="1"/>
  <c r="D23" i="1"/>
  <c r="C23" i="1"/>
  <c r="D22" i="1"/>
  <c r="C22" i="1"/>
  <c r="G22" i="1" s="1"/>
  <c r="D21" i="1"/>
  <c r="C21" i="1"/>
  <c r="D20" i="1"/>
  <c r="C20" i="1"/>
  <c r="G20" i="1" s="1"/>
  <c r="D19" i="1"/>
  <c r="D18" i="1"/>
  <c r="C18" i="1"/>
  <c r="G18" i="1" s="1"/>
  <c r="D17" i="1"/>
  <c r="C17" i="1"/>
  <c r="D16" i="1"/>
  <c r="C16" i="1"/>
  <c r="D15" i="1"/>
  <c r="C15" i="1"/>
  <c r="G15" i="1" s="1"/>
  <c r="D14" i="1"/>
  <c r="C14" i="1"/>
  <c r="D13" i="1"/>
  <c r="C13" i="1"/>
  <c r="G13" i="1" s="1"/>
  <c r="H12" i="1"/>
  <c r="D12" i="1"/>
  <c r="C12" i="1"/>
  <c r="D11" i="1"/>
  <c r="C11" i="1"/>
  <c r="G11" i="1" s="1"/>
  <c r="D10" i="1"/>
  <c r="C10" i="1"/>
  <c r="D9" i="1"/>
  <c r="C9" i="1"/>
  <c r="G9" i="1" s="1"/>
  <c r="D8" i="1"/>
  <c r="C8" i="1"/>
  <c r="D7" i="1"/>
  <c r="C7" i="1"/>
  <c r="G7" i="1" s="1"/>
  <c r="D6" i="1"/>
  <c r="C6" i="1"/>
  <c r="D5" i="1"/>
  <c r="C5" i="1"/>
  <c r="G5" i="1" s="1"/>
  <c r="F224" i="9" l="1"/>
  <c r="G1378" i="1"/>
  <c r="G641" i="1"/>
  <c r="G1402" i="1"/>
  <c r="H1401" i="1"/>
  <c r="G1398" i="1"/>
  <c r="G1333" i="1"/>
  <c r="G1301" i="1"/>
  <c r="G1224" i="1"/>
  <c r="G1225" i="1"/>
  <c r="E280" i="9"/>
  <c r="G1233" i="1"/>
  <c r="E279" i="9"/>
  <c r="G1219" i="1"/>
  <c r="G1220" i="1"/>
  <c r="G1216" i="1"/>
  <c r="G1217" i="1"/>
  <c r="G1194" i="1"/>
  <c r="G1189" i="1"/>
  <c r="E288" i="9"/>
  <c r="B288" i="9" s="1"/>
  <c r="G1137" i="1"/>
  <c r="E12" i="5"/>
  <c r="D990" i="1" s="1"/>
  <c r="E40" i="9"/>
  <c r="B40" i="9" s="1"/>
  <c r="G1503" i="1"/>
  <c r="H1488" i="1"/>
  <c r="G1487" i="1"/>
  <c r="G411" i="1"/>
  <c r="G58" i="1"/>
  <c r="G60" i="1"/>
  <c r="F62" i="4"/>
  <c r="E28" i="9"/>
  <c r="G817" i="1"/>
  <c r="E67" i="9"/>
  <c r="B67" i="9" s="1"/>
  <c r="E25" i="9"/>
  <c r="E21" i="9"/>
  <c r="B21" i="9" s="1"/>
  <c r="E143" i="9"/>
  <c r="B143" i="9" s="1"/>
  <c r="G398" i="1"/>
  <c r="G390" i="1"/>
  <c r="G348" i="1"/>
  <c r="F259" i="4"/>
  <c r="E225" i="9"/>
  <c r="B225" i="9" s="1"/>
  <c r="G238" i="1"/>
  <c r="G237" i="1"/>
  <c r="E57" i="9"/>
  <c r="B57" i="9" s="1"/>
  <c r="G212" i="1"/>
  <c r="G214" i="1"/>
  <c r="E196" i="4"/>
  <c r="D192" i="1" s="1"/>
  <c r="G191" i="1"/>
  <c r="E45" i="9"/>
  <c r="B45" i="9" s="1"/>
  <c r="F221" i="9"/>
  <c r="G183" i="1"/>
  <c r="E43" i="9"/>
  <c r="G177" i="1"/>
  <c r="G175" i="1"/>
  <c r="G174" i="1"/>
  <c r="G154" i="1"/>
  <c r="E39" i="9"/>
  <c r="F112" i="4"/>
  <c r="G107" i="1"/>
  <c r="G89" i="1"/>
  <c r="G87" i="1"/>
  <c r="F91" i="4"/>
  <c r="G70" i="1"/>
  <c r="G72" i="1"/>
  <c r="E34" i="9"/>
  <c r="B34" i="9" s="1"/>
  <c r="F59" i="4"/>
  <c r="G29" i="1"/>
  <c r="F23" i="4"/>
  <c r="G16" i="1"/>
  <c r="H16" i="1"/>
  <c r="G31" i="1"/>
  <c r="H31" i="1"/>
  <c r="G99" i="1"/>
  <c r="H99" i="1"/>
  <c r="G225" i="1"/>
  <c r="H225" i="1"/>
  <c r="G245" i="1"/>
  <c r="H245" i="1"/>
  <c r="G250" i="1"/>
  <c r="H250" i="1"/>
  <c r="G120" i="1"/>
  <c r="H120" i="1"/>
  <c r="G161" i="1"/>
  <c r="H161" i="1"/>
  <c r="G422" i="1"/>
  <c r="H422" i="1"/>
  <c r="G39" i="1"/>
  <c r="H39" i="1"/>
  <c r="G140" i="1"/>
  <c r="H140" i="1"/>
  <c r="G158" i="1"/>
  <c r="H158" i="1"/>
  <c r="G353" i="1"/>
  <c r="H353" i="1"/>
  <c r="G434" i="1"/>
  <c r="H434" i="1"/>
  <c r="G80" i="1"/>
  <c r="H80" i="1"/>
  <c r="G309" i="1"/>
  <c r="H309" i="1"/>
  <c r="G326" i="1"/>
  <c r="H326" i="1"/>
  <c r="G63" i="1"/>
  <c r="H63" i="1"/>
  <c r="G132" i="1"/>
  <c r="H132" i="1"/>
  <c r="G270" i="1"/>
  <c r="H270" i="1"/>
  <c r="G384" i="1"/>
  <c r="H384" i="1"/>
  <c r="G417" i="1"/>
  <c r="H417" i="1"/>
  <c r="G194" i="1"/>
  <c r="H194" i="1"/>
  <c r="G52" i="1"/>
  <c r="H52" i="1"/>
  <c r="G68" i="1"/>
  <c r="H68" i="1"/>
  <c r="G111" i="1"/>
  <c r="H111" i="1"/>
  <c r="G314" i="1"/>
  <c r="H314" i="1"/>
  <c r="G377" i="1"/>
  <c r="H377" i="1"/>
  <c r="G215" i="1"/>
  <c r="H689" i="1"/>
  <c r="G689" i="1"/>
  <c r="J1450" i="1"/>
  <c r="H1450" i="1"/>
  <c r="G1450" i="1"/>
  <c r="F288" i="4"/>
  <c r="C284" i="1"/>
  <c r="G284" i="1" s="1"/>
  <c r="F304" i="4"/>
  <c r="D299" i="4"/>
  <c r="C294" i="1" s="1"/>
  <c r="G294" i="1" s="1"/>
  <c r="C299" i="1"/>
  <c r="G299" i="1" s="1"/>
  <c r="H716" i="1"/>
  <c r="G716" i="1"/>
  <c r="H1569" i="1"/>
  <c r="G1569" i="1"/>
  <c r="C378" i="1"/>
  <c r="G378" i="1" s="1"/>
  <c r="F383" i="4"/>
  <c r="F35" i="5"/>
  <c r="C1013" i="1"/>
  <c r="H286" i="9"/>
  <c r="E87" i="5"/>
  <c r="D1065" i="1" s="1"/>
  <c r="E134" i="5"/>
  <c r="D1112" i="1" s="1"/>
  <c r="G1112" i="1" s="1"/>
  <c r="D1113" i="1"/>
  <c r="C36" i="1"/>
  <c r="G127" i="1"/>
  <c r="H127" i="1"/>
  <c r="G277" i="1"/>
  <c r="H277" i="1"/>
  <c r="G305" i="1"/>
  <c r="H305" i="1"/>
  <c r="G400" i="1"/>
  <c r="H400" i="1"/>
  <c r="G699" i="1"/>
  <c r="G707" i="1"/>
  <c r="G752" i="1"/>
  <c r="H752" i="1"/>
  <c r="H756" i="1"/>
  <c r="G756" i="1"/>
  <c r="H760" i="1"/>
  <c r="G760" i="1"/>
  <c r="H764" i="1"/>
  <c r="G764" i="1"/>
  <c r="H768" i="1"/>
  <c r="G768" i="1"/>
  <c r="H770" i="1"/>
  <c r="G770" i="1"/>
  <c r="H774" i="1"/>
  <c r="G774" i="1"/>
  <c r="H778" i="1"/>
  <c r="G778" i="1"/>
  <c r="H782" i="1"/>
  <c r="G782" i="1"/>
  <c r="H788" i="1"/>
  <c r="G788" i="1"/>
  <c r="H792" i="1"/>
  <c r="G792" i="1"/>
  <c r="H794" i="1"/>
  <c r="G794" i="1"/>
  <c r="H798" i="1"/>
  <c r="G798" i="1"/>
  <c r="H811" i="1"/>
  <c r="G1089" i="1"/>
  <c r="H1089" i="1"/>
  <c r="G1093" i="1"/>
  <c r="H1093" i="1"/>
  <c r="G1097" i="1"/>
  <c r="H1097" i="1"/>
  <c r="G1170" i="1"/>
  <c r="H1170" i="1"/>
  <c r="G1174" i="1"/>
  <c r="H1174" i="1"/>
  <c r="G1382" i="1"/>
  <c r="H1382" i="1"/>
  <c r="D1408" i="1"/>
  <c r="H1444" i="1"/>
  <c r="G1444" i="1"/>
  <c r="G1522" i="1"/>
  <c r="H1566" i="1"/>
  <c r="G1566" i="1"/>
  <c r="E139" i="4"/>
  <c r="D135" i="1" s="1"/>
  <c r="D136" i="1"/>
  <c r="G136" i="1" s="1"/>
  <c r="E152" i="4"/>
  <c r="D148" i="1" s="1"/>
  <c r="D149" i="1"/>
  <c r="E78" i="5"/>
  <c r="D1057" i="1"/>
  <c r="B238" i="9"/>
  <c r="F242" i="9"/>
  <c r="B290" i="9"/>
  <c r="G6" i="1"/>
  <c r="G8" i="1"/>
  <c r="G10" i="1"/>
  <c r="G12" i="1"/>
  <c r="G30" i="1"/>
  <c r="C33" i="1"/>
  <c r="G33" i="1" s="1"/>
  <c r="G35" i="1"/>
  <c r="G38" i="1"/>
  <c r="G41" i="1"/>
  <c r="G43" i="1"/>
  <c r="G48" i="1"/>
  <c r="G62" i="1"/>
  <c r="G100" i="1"/>
  <c r="G106" i="1"/>
  <c r="G108" i="1"/>
  <c r="G110" i="1"/>
  <c r="G117" i="1"/>
  <c r="G119" i="1"/>
  <c r="H119" i="1"/>
  <c r="G137" i="1"/>
  <c r="G139" i="1"/>
  <c r="H139" i="1"/>
  <c r="G149" i="1"/>
  <c r="G160" i="1"/>
  <c r="G166" i="1"/>
  <c r="G168" i="1"/>
  <c r="G170" i="1"/>
  <c r="G172" i="1"/>
  <c r="G185" i="1"/>
  <c r="G187" i="1"/>
  <c r="G189" i="1"/>
  <c r="G221" i="1"/>
  <c r="G224" i="1"/>
  <c r="G242" i="1"/>
  <c r="H242" i="1"/>
  <c r="G249" i="1"/>
  <c r="G251" i="1"/>
  <c r="G253" i="1"/>
  <c r="G256" i="1"/>
  <c r="G258" i="1"/>
  <c r="G264" i="1"/>
  <c r="G267" i="1"/>
  <c r="G269" i="1"/>
  <c r="H269" i="1"/>
  <c r="G310" i="1"/>
  <c r="G320" i="1"/>
  <c r="G323" i="1"/>
  <c r="G325" i="1"/>
  <c r="H325" i="1"/>
  <c r="G354" i="1"/>
  <c r="G356" i="1"/>
  <c r="G360" i="1"/>
  <c r="G371" i="1"/>
  <c r="G374" i="1"/>
  <c r="G376" i="1"/>
  <c r="H376" i="1"/>
  <c r="G385" i="1"/>
  <c r="G387" i="1"/>
  <c r="G394" i="1"/>
  <c r="G396" i="1"/>
  <c r="H396" i="1"/>
  <c r="G418" i="1"/>
  <c r="G428" i="1"/>
  <c r="G431" i="1"/>
  <c r="G433" i="1"/>
  <c r="H433" i="1"/>
  <c r="G585" i="1"/>
  <c r="G586" i="1"/>
  <c r="H652" i="1"/>
  <c r="G664" i="1"/>
  <c r="H671" i="1"/>
  <c r="H675" i="1"/>
  <c r="H679" i="1"/>
  <c r="H683" i="1"/>
  <c r="H688" i="1"/>
  <c r="G688" i="1"/>
  <c r="H690" i="1"/>
  <c r="G690" i="1"/>
  <c r="G694" i="1"/>
  <c r="G698" i="1"/>
  <c r="G702" i="1"/>
  <c r="G706" i="1"/>
  <c r="G710" i="1"/>
  <c r="H717" i="1"/>
  <c r="G717" i="1"/>
  <c r="H737" i="1"/>
  <c r="H741" i="1"/>
  <c r="H745" i="1"/>
  <c r="H749" i="1"/>
  <c r="G816" i="1"/>
  <c r="G1078" i="1"/>
  <c r="G1146" i="1"/>
  <c r="C1148" i="1"/>
  <c r="G1156" i="1"/>
  <c r="G1158" i="1"/>
  <c r="H1158" i="1"/>
  <c r="H1168" i="1"/>
  <c r="H1206" i="1"/>
  <c r="H1208" i="1"/>
  <c r="H1212" i="1"/>
  <c r="H1363" i="1"/>
  <c r="G1394" i="1"/>
  <c r="H1394" i="1"/>
  <c r="H1440" i="1"/>
  <c r="J1442" i="1"/>
  <c r="G1506" i="1"/>
  <c r="H1506" i="1"/>
  <c r="G1559" i="1"/>
  <c r="H1559" i="1"/>
  <c r="H1567" i="1"/>
  <c r="G1567" i="1"/>
  <c r="F134" i="4"/>
  <c r="D133" i="4"/>
  <c r="F169" i="4"/>
  <c r="C165" i="1"/>
  <c r="G165" i="1" s="1"/>
  <c r="E224" i="4"/>
  <c r="D220" i="1" s="1"/>
  <c r="D580" i="4"/>
  <c r="F581" i="4"/>
  <c r="C575" i="1"/>
  <c r="H575" i="1" s="1"/>
  <c r="F587" i="4"/>
  <c r="C581" i="1"/>
  <c r="F590" i="4"/>
  <c r="C584" i="1"/>
  <c r="H142" i="9"/>
  <c r="D597" i="1"/>
  <c r="G687" i="1"/>
  <c r="H687" i="1"/>
  <c r="G691" i="1"/>
  <c r="H691" i="1"/>
  <c r="G1141" i="1"/>
  <c r="H1141" i="1"/>
  <c r="G1536" i="1"/>
  <c r="H1536" i="1"/>
  <c r="G1543" i="1"/>
  <c r="H1543" i="1"/>
  <c r="D249" i="1"/>
  <c r="H249" i="1" s="1"/>
  <c r="E252" i="4"/>
  <c r="D248" i="1" s="1"/>
  <c r="F629" i="4"/>
  <c r="D625" i="4"/>
  <c r="C623" i="1"/>
  <c r="F246" i="5"/>
  <c r="D245" i="5"/>
  <c r="F245" i="5" s="1"/>
  <c r="C1223" i="1"/>
  <c r="F6" i="6"/>
  <c r="C1300" i="1"/>
  <c r="H1300" i="1" s="1"/>
  <c r="F54" i="6"/>
  <c r="C1348" i="1"/>
  <c r="E129" i="6"/>
  <c r="D1423" i="1" s="1"/>
  <c r="D1424" i="1"/>
  <c r="G91" i="1"/>
  <c r="H91" i="1"/>
  <c r="G210" i="1"/>
  <c r="H210" i="1"/>
  <c r="G236" i="1"/>
  <c r="G333" i="1"/>
  <c r="H333" i="1"/>
  <c r="G441" i="1"/>
  <c r="H441" i="1"/>
  <c r="H656" i="1"/>
  <c r="G656" i="1"/>
  <c r="G665" i="1"/>
  <c r="G695" i="1"/>
  <c r="G703" i="1"/>
  <c r="H754" i="1"/>
  <c r="G754" i="1"/>
  <c r="H758" i="1"/>
  <c r="G758" i="1"/>
  <c r="H762" i="1"/>
  <c r="G762" i="1"/>
  <c r="H766" i="1"/>
  <c r="G766" i="1"/>
  <c r="H772" i="1"/>
  <c r="G772" i="1"/>
  <c r="H776" i="1"/>
  <c r="G776" i="1"/>
  <c r="H780" i="1"/>
  <c r="G780" i="1"/>
  <c r="H784" i="1"/>
  <c r="G784" i="1"/>
  <c r="H786" i="1"/>
  <c r="G786" i="1"/>
  <c r="H790" i="1"/>
  <c r="G790" i="1"/>
  <c r="H796" i="1"/>
  <c r="G796" i="1"/>
  <c r="H800" i="1"/>
  <c r="G800" i="1"/>
  <c r="H802" i="1"/>
  <c r="G802" i="1"/>
  <c r="G1337" i="1"/>
  <c r="G1374" i="1"/>
  <c r="H1374" i="1"/>
  <c r="G1442" i="1"/>
  <c r="H1442" i="1"/>
  <c r="G14" i="1"/>
  <c r="H15" i="1"/>
  <c r="G17" i="1"/>
  <c r="C19" i="1"/>
  <c r="G19" i="1" s="1"/>
  <c r="G21" i="1"/>
  <c r="G23" i="1"/>
  <c r="H24" i="1"/>
  <c r="G27" i="1"/>
  <c r="H28" i="1"/>
  <c r="G32" i="1"/>
  <c r="H44" i="1"/>
  <c r="G47" i="1"/>
  <c r="G50" i="1"/>
  <c r="H51" i="1"/>
  <c r="G53" i="1"/>
  <c r="G55" i="1"/>
  <c r="G57" i="1"/>
  <c r="G59" i="1"/>
  <c r="H60" i="1"/>
  <c r="G64" i="1"/>
  <c r="G66" i="1"/>
  <c r="H67" i="1"/>
  <c r="G69" i="1"/>
  <c r="G71" i="1"/>
  <c r="G73" i="1"/>
  <c r="G75" i="1"/>
  <c r="H75" i="1"/>
  <c r="H76" i="1"/>
  <c r="G79" i="1"/>
  <c r="G92" i="1"/>
  <c r="H96" i="1"/>
  <c r="G112" i="1"/>
  <c r="H112" i="1"/>
  <c r="H115" i="1"/>
  <c r="G128" i="1"/>
  <c r="G130" i="1"/>
  <c r="G133" i="1"/>
  <c r="G150" i="1"/>
  <c r="H151" i="1"/>
  <c r="G162" i="1"/>
  <c r="G164" i="1"/>
  <c r="D193" i="1"/>
  <c r="G193" i="1" s="1"/>
  <c r="G217" i="1"/>
  <c r="G226" i="1"/>
  <c r="H226" i="1"/>
  <c r="H229" i="1"/>
  <c r="H262" i="1"/>
  <c r="G278" i="1"/>
  <c r="H282" i="1"/>
  <c r="G288" i="1"/>
  <c r="G290" i="1"/>
  <c r="G295" i="1"/>
  <c r="G297" i="1"/>
  <c r="H297" i="1"/>
  <c r="H298" i="1"/>
  <c r="C312" i="1"/>
  <c r="G312" i="1" s="1"/>
  <c r="G315" i="1"/>
  <c r="G317" i="1"/>
  <c r="H317" i="1"/>
  <c r="H318" i="1"/>
  <c r="G334" i="1"/>
  <c r="H338" i="1"/>
  <c r="G341" i="1"/>
  <c r="G344" i="1"/>
  <c r="G351" i="1"/>
  <c r="H352" i="1"/>
  <c r="G362" i="1"/>
  <c r="C364" i="1"/>
  <c r="G364" i="1" s="1"/>
  <c r="G366" i="1"/>
  <c r="G368" i="1"/>
  <c r="H368" i="1"/>
  <c r="H369" i="1"/>
  <c r="H381" i="1"/>
  <c r="G401" i="1"/>
  <c r="G405" i="1"/>
  <c r="H406" i="1"/>
  <c r="G413" i="1"/>
  <c r="G420" i="1"/>
  <c r="G423" i="1"/>
  <c r="G425" i="1"/>
  <c r="H425" i="1"/>
  <c r="H426" i="1"/>
  <c r="G442" i="1"/>
  <c r="H446" i="1"/>
  <c r="H651" i="1"/>
  <c r="G653" i="1"/>
  <c r="H653" i="1"/>
  <c r="G657" i="1"/>
  <c r="H657" i="1"/>
  <c r="H670" i="1"/>
  <c r="H674" i="1"/>
  <c r="H678" i="1"/>
  <c r="H682" i="1"/>
  <c r="H686" i="1"/>
  <c r="H736" i="1"/>
  <c r="H740" i="1"/>
  <c r="H744" i="1"/>
  <c r="H748"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D991" i="1"/>
  <c r="H991" i="1" s="1"/>
  <c r="D1066" i="1"/>
  <c r="G1098" i="1"/>
  <c r="G1109" i="1"/>
  <c r="H1109" i="1"/>
  <c r="H1148" i="1"/>
  <c r="G1201" i="1"/>
  <c r="H1201" i="1"/>
  <c r="G1232" i="1"/>
  <c r="D1236" i="1"/>
  <c r="H1236" i="1" s="1"/>
  <c r="H1274" i="1"/>
  <c r="H1276" i="1"/>
  <c r="H1278" i="1"/>
  <c r="H1280" i="1"/>
  <c r="H1282" i="1"/>
  <c r="H1284" i="1"/>
  <c r="H1286" i="1"/>
  <c r="H1288" i="1"/>
  <c r="H1290" i="1"/>
  <c r="H1292" i="1"/>
  <c r="H1294" i="1"/>
  <c r="H1296" i="1"/>
  <c r="H1298" i="1"/>
  <c r="G1345" i="1"/>
  <c r="G1347" i="1"/>
  <c r="H1349" i="1"/>
  <c r="H1351" i="1"/>
  <c r="H1353" i="1"/>
  <c r="H1355" i="1"/>
  <c r="H1357" i="1"/>
  <c r="H1359" i="1"/>
  <c r="G1362" i="1"/>
  <c r="H1362" i="1"/>
  <c r="C1384" i="1"/>
  <c r="G1386" i="1"/>
  <c r="H1386" i="1"/>
  <c r="J1444" i="1"/>
  <c r="H1485" i="1"/>
  <c r="G1485" i="1"/>
  <c r="H1546" i="1"/>
  <c r="G1551" i="1"/>
  <c r="H1551" i="1"/>
  <c r="F391" i="4"/>
  <c r="C386" i="1"/>
  <c r="G386" i="1" s="1"/>
  <c r="E472" i="4"/>
  <c r="D466" i="1" s="1"/>
  <c r="D467" i="1"/>
  <c r="C484" i="1"/>
  <c r="F490" i="4"/>
  <c r="H813" i="1"/>
  <c r="G1077" i="1"/>
  <c r="H1077" i="1"/>
  <c r="H1122" i="1"/>
  <c r="H1126" i="1"/>
  <c r="H1128" i="1"/>
  <c r="H1135" i="1"/>
  <c r="H1139" i="1"/>
  <c r="G1145" i="1"/>
  <c r="H1145" i="1"/>
  <c r="H1150" i="1"/>
  <c r="H1160" i="1"/>
  <c r="H1186" i="1"/>
  <c r="H1188" i="1"/>
  <c r="H1190" i="1"/>
  <c r="H1192" i="1"/>
  <c r="H1199" i="1"/>
  <c r="G1205" i="1"/>
  <c r="H1205" i="1"/>
  <c r="H1210" i="1"/>
  <c r="H1224" i="1"/>
  <c r="H1226" i="1"/>
  <c r="G1231" i="1"/>
  <c r="H1231" i="1"/>
  <c r="G1235" i="1"/>
  <c r="H1331" i="1"/>
  <c r="H1333" i="1"/>
  <c r="H1335" i="1"/>
  <c r="H1339" i="1"/>
  <c r="H1341" i="1"/>
  <c r="H1343" i="1"/>
  <c r="G1520" i="1"/>
  <c r="H1520" i="1"/>
  <c r="H1554" i="1"/>
  <c r="G1554" i="1"/>
  <c r="G1564" i="1"/>
  <c r="H1564" i="1"/>
  <c r="F45" i="4"/>
  <c r="D44" i="4"/>
  <c r="E106" i="4"/>
  <c r="D102" i="1" s="1"/>
  <c r="E263" i="4"/>
  <c r="D259" i="1" s="1"/>
  <c r="G359" i="1"/>
  <c r="E644" i="4"/>
  <c r="D638" i="1" s="1"/>
  <c r="E421" i="4"/>
  <c r="D415" i="1" s="1"/>
  <c r="G74" i="1"/>
  <c r="G77" i="1"/>
  <c r="G81" i="1"/>
  <c r="G83" i="1"/>
  <c r="G86" i="1"/>
  <c r="G88" i="1"/>
  <c r="G90" i="1"/>
  <c r="G93" i="1"/>
  <c r="G95" i="1"/>
  <c r="G98" i="1"/>
  <c r="G101" i="1"/>
  <c r="G104" i="1"/>
  <c r="G116" i="1"/>
  <c r="G118" i="1"/>
  <c r="G121" i="1"/>
  <c r="G123" i="1"/>
  <c r="G126" i="1"/>
  <c r="G131" i="1"/>
  <c r="G134" i="1"/>
  <c r="G138" i="1"/>
  <c r="G141" i="1"/>
  <c r="G143" i="1"/>
  <c r="G146" i="1"/>
  <c r="G153" i="1"/>
  <c r="G155" i="1"/>
  <c r="G157" i="1"/>
  <c r="G163" i="1"/>
  <c r="G167" i="1"/>
  <c r="G169" i="1"/>
  <c r="G171" i="1"/>
  <c r="G186" i="1"/>
  <c r="G188" i="1"/>
  <c r="G190" i="1"/>
  <c r="G195" i="1"/>
  <c r="G197" i="1"/>
  <c r="G199" i="1"/>
  <c r="G201" i="1"/>
  <c r="G203" i="1"/>
  <c r="G205" i="1"/>
  <c r="G207" i="1"/>
  <c r="G209" i="1"/>
  <c r="G213" i="1"/>
  <c r="G218" i="1"/>
  <c r="G222" i="1"/>
  <c r="G230" i="1"/>
  <c r="G246" i="1"/>
  <c r="G254" i="1"/>
  <c r="G263" i="1"/>
  <c r="G265" i="1"/>
  <c r="G268" i="1"/>
  <c r="G271" i="1"/>
  <c r="G273" i="1"/>
  <c r="G276" i="1"/>
  <c r="G279" i="1"/>
  <c r="G281" i="1"/>
  <c r="G289" i="1"/>
  <c r="G291" i="1"/>
  <c r="G296" i="1"/>
  <c r="G301" i="1"/>
  <c r="G304" i="1"/>
  <c r="G308" i="1"/>
  <c r="G311" i="1"/>
  <c r="G313" i="1"/>
  <c r="G316" i="1"/>
  <c r="G319" i="1"/>
  <c r="G321" i="1"/>
  <c r="G324" i="1"/>
  <c r="G327" i="1"/>
  <c r="G329" i="1"/>
  <c r="G332" i="1"/>
  <c r="G335" i="1"/>
  <c r="G337" i="1"/>
  <c r="G342" i="1"/>
  <c r="G347" i="1"/>
  <c r="G349" i="1"/>
  <c r="G357" i="1"/>
  <c r="G361" i="1"/>
  <c r="G363" i="1"/>
  <c r="G365" i="1"/>
  <c r="G367" i="1"/>
  <c r="G370" i="1"/>
  <c r="G372" i="1"/>
  <c r="G375" i="1"/>
  <c r="G380" i="1"/>
  <c r="G383" i="1"/>
  <c r="G388" i="1"/>
  <c r="G392" i="1"/>
  <c r="G395" i="1"/>
  <c r="G399" i="1"/>
  <c r="G416" i="1"/>
  <c r="G419" i="1"/>
  <c r="G421" i="1"/>
  <c r="G424" i="1"/>
  <c r="G427" i="1"/>
  <c r="G429" i="1"/>
  <c r="G432" i="1"/>
  <c r="G435" i="1"/>
  <c r="G437" i="1"/>
  <c r="G440" i="1"/>
  <c r="G443" i="1"/>
  <c r="G445" i="1"/>
  <c r="H642" i="1"/>
  <c r="G644" i="1"/>
  <c r="G646" i="1"/>
  <c r="G658" i="1"/>
  <c r="G668" i="1"/>
  <c r="G711" i="1"/>
  <c r="G805" i="1"/>
  <c r="H808" i="1"/>
  <c r="H819" i="1"/>
  <c r="G820" i="1"/>
  <c r="G1094" i="1"/>
  <c r="G1105" i="1"/>
  <c r="H1115" i="1"/>
  <c r="G1119" i="1"/>
  <c r="G1121" i="1"/>
  <c r="H1121" i="1"/>
  <c r="H1130" i="1"/>
  <c r="H1132" i="1"/>
  <c r="H1143" i="1"/>
  <c r="H1171" i="1"/>
  <c r="H1173" i="1"/>
  <c r="G1175" i="1"/>
  <c r="H1180" i="1"/>
  <c r="G1185" i="1"/>
  <c r="H1185" i="1"/>
  <c r="H1194" i="1"/>
  <c r="H1196" i="1"/>
  <c r="H1203" i="1"/>
  <c r="H1220" i="1"/>
  <c r="H1229" i="1"/>
  <c r="H1235" i="1"/>
  <c r="H1304" i="1"/>
  <c r="H1306" i="1"/>
  <c r="H1308" i="1"/>
  <c r="H1310" i="1"/>
  <c r="H1312" i="1"/>
  <c r="H1314" i="1"/>
  <c r="H1318" i="1"/>
  <c r="H1320" i="1"/>
  <c r="H1322" i="1"/>
  <c r="H1324" i="1"/>
  <c r="H1326" i="1"/>
  <c r="H1328" i="1"/>
  <c r="H1361" i="1"/>
  <c r="G1370" i="1"/>
  <c r="H1375" i="1"/>
  <c r="H1379" i="1"/>
  <c r="J1443" i="1"/>
  <c r="H1463" i="1"/>
  <c r="J1472" i="1"/>
  <c r="H1478" i="1"/>
  <c r="G1498" i="1"/>
  <c r="H1523" i="1"/>
  <c r="H1544" i="1"/>
  <c r="G1552" i="1"/>
  <c r="H1552" i="1"/>
  <c r="H1561" i="1"/>
  <c r="G1561" i="1"/>
  <c r="G1572" i="1"/>
  <c r="H1572" i="1"/>
  <c r="H1575" i="1"/>
  <c r="G1167" i="1"/>
  <c r="F234" i="5"/>
  <c r="C1211" i="1"/>
  <c r="G1211" i="1" s="1"/>
  <c r="D1215" i="1"/>
  <c r="H1330" i="1"/>
  <c r="H1360" i="1"/>
  <c r="F122" i="6"/>
  <c r="C1416" i="1"/>
  <c r="E5" i="7"/>
  <c r="H1475" i="1"/>
  <c r="E31" i="9"/>
  <c r="B31" i="9" s="1"/>
  <c r="E41" i="9"/>
  <c r="B41" i="9" s="1"/>
  <c r="G287" i="9"/>
  <c r="E287" i="9" s="1"/>
  <c r="B287" i="9" s="1"/>
  <c r="F149" i="5"/>
  <c r="H804" i="1"/>
  <c r="H807" i="1"/>
  <c r="G812" i="1"/>
  <c r="H815" i="1"/>
  <c r="G1085" i="1"/>
  <c r="H1088" i="1"/>
  <c r="G1090" i="1"/>
  <c r="G1101" i="1"/>
  <c r="H1104" i="1"/>
  <c r="G1106" i="1"/>
  <c r="H1114" i="1"/>
  <c r="G1118" i="1"/>
  <c r="H1123" i="1"/>
  <c r="H1127" i="1"/>
  <c r="G1131" i="1"/>
  <c r="G1133" i="1"/>
  <c r="H1134" i="1"/>
  <c r="H1138" i="1"/>
  <c r="H1140" i="1"/>
  <c r="G1142" i="1"/>
  <c r="H1147" i="1"/>
  <c r="G1151" i="1"/>
  <c r="H1155" i="1"/>
  <c r="H1157" i="1"/>
  <c r="G1159" i="1"/>
  <c r="G1163" i="1"/>
  <c r="H1172" i="1"/>
  <c r="G1176" i="1"/>
  <c r="G1178" i="1"/>
  <c r="H1179" i="1"/>
  <c r="H1181" i="1"/>
  <c r="H1187" i="1"/>
  <c r="H1191" i="1"/>
  <c r="G1195" i="1"/>
  <c r="G1197" i="1"/>
  <c r="H1198" i="1"/>
  <c r="H1200" i="1"/>
  <c r="G1202" i="1"/>
  <c r="H1207" i="1"/>
  <c r="G1213" i="1"/>
  <c r="H1221" i="1"/>
  <c r="H1225" i="1"/>
  <c r="G1228" i="1"/>
  <c r="H1233"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H1303" i="1"/>
  <c r="H1305" i="1"/>
  <c r="H1307" i="1"/>
  <c r="H1309" i="1"/>
  <c r="H1311" i="1"/>
  <c r="H1313" i="1"/>
  <c r="H1315" i="1"/>
  <c r="H1317" i="1"/>
  <c r="H1319" i="1"/>
  <c r="H1321" i="1"/>
  <c r="H1323" i="1"/>
  <c r="H1325" i="1"/>
  <c r="H1327" i="1"/>
  <c r="H1332" i="1"/>
  <c r="H1334" i="1"/>
  <c r="H1336" i="1"/>
  <c r="H1338" i="1"/>
  <c r="H1340" i="1"/>
  <c r="H1342" i="1"/>
  <c r="H1346" i="1"/>
  <c r="H1348" i="1"/>
  <c r="H1350" i="1"/>
  <c r="H1352" i="1"/>
  <c r="H1354" i="1"/>
  <c r="H1356" i="1"/>
  <c r="H1358" i="1"/>
  <c r="G1366" i="1"/>
  <c r="H1367" i="1"/>
  <c r="G1390" i="1"/>
  <c r="H1391" i="1"/>
  <c r="H1397" i="1"/>
  <c r="J1440" i="1"/>
  <c r="J1446" i="1"/>
  <c r="G1451" i="1"/>
  <c r="J1458" i="1"/>
  <c r="H1458" i="1"/>
  <c r="I1458" i="1" s="1"/>
  <c r="J1466" i="1"/>
  <c r="G1496" i="1"/>
  <c r="H1496" i="1"/>
  <c r="H1541" i="1"/>
  <c r="G1541" i="1"/>
  <c r="F83" i="4"/>
  <c r="F153" i="4"/>
  <c r="F240" i="4"/>
  <c r="D252" i="4"/>
  <c r="F253" i="4"/>
  <c r="E484" i="4"/>
  <c r="D478" i="1" s="1"/>
  <c r="F495" i="4"/>
  <c r="E625" i="4"/>
  <c r="D619" i="1" s="1"/>
  <c r="E73" i="9"/>
  <c r="B73" i="9" s="1"/>
  <c r="B108" i="9"/>
  <c r="B115" i="9"/>
  <c r="B123" i="9"/>
  <c r="G1455" i="1"/>
  <c r="H1470" i="1"/>
  <c r="J1476" i="1"/>
  <c r="F29" i="4"/>
  <c r="E50" i="4"/>
  <c r="D46" i="1" s="1"/>
  <c r="F74" i="4"/>
  <c r="E82" i="4"/>
  <c r="D78" i="1" s="1"/>
  <c r="F120" i="4"/>
  <c r="F159" i="4"/>
  <c r="F177" i="4"/>
  <c r="F188" i="4"/>
  <c r="F210" i="4"/>
  <c r="F236" i="4"/>
  <c r="F352" i="4"/>
  <c r="G412" i="1"/>
  <c r="G142" i="9"/>
  <c r="E142" i="9" s="1"/>
  <c r="B142" i="9" s="1"/>
  <c r="F603" i="4"/>
  <c r="F13" i="5"/>
  <c r="F134" i="5"/>
  <c r="E245" i="5"/>
  <c r="D1222" i="1" s="1"/>
  <c r="F250" i="5"/>
  <c r="E5" i="6"/>
  <c r="D1299" i="1" s="1"/>
  <c r="E89" i="6"/>
  <c r="D1383" i="1" s="1"/>
  <c r="B25" i="9"/>
  <c r="B29" i="9"/>
  <c r="E30" i="9"/>
  <c r="B30" i="9" s="1"/>
  <c r="B39" i="9"/>
  <c r="B61" i="9"/>
  <c r="E62" i="9"/>
  <c r="B62" i="9" s="1"/>
  <c r="B71" i="9"/>
  <c r="B93" i="9"/>
  <c r="E94" i="9"/>
  <c r="B94" i="9" s="1"/>
  <c r="B103" i="9"/>
  <c r="B135" i="9"/>
  <c r="B158" i="9"/>
  <c r="B262" i="9"/>
  <c r="B24" i="9"/>
  <c r="E32" i="9"/>
  <c r="B32" i="9" s="1"/>
  <c r="B49" i="9"/>
  <c r="E51" i="9"/>
  <c r="B51" i="9" s="1"/>
  <c r="E56" i="9"/>
  <c r="B56" i="9" s="1"/>
  <c r="B60" i="9"/>
  <c r="B81" i="9"/>
  <c r="E83" i="9"/>
  <c r="B83" i="9" s="1"/>
  <c r="E88" i="9"/>
  <c r="B88" i="9" s="1"/>
  <c r="B92" i="9"/>
  <c r="E138" i="9"/>
  <c r="B138" i="9" s="1"/>
  <c r="E144" i="9"/>
  <c r="B144" i="9" s="1"/>
  <c r="E148" i="9"/>
  <c r="B148" i="9" s="1"/>
  <c r="F222" i="9"/>
  <c r="B222" i="9" s="1"/>
  <c r="F226" i="9"/>
  <c r="B226" i="9" s="1"/>
  <c r="B229" i="9"/>
  <c r="F231" i="9"/>
  <c r="F248" i="9"/>
  <c r="B248" i="9" s="1"/>
  <c r="F260" i="9"/>
  <c r="B260" i="9" s="1"/>
  <c r="B264" i="9"/>
  <c r="B270" i="9"/>
  <c r="B280" i="9"/>
  <c r="B23" i="9"/>
  <c r="B28" i="9"/>
  <c r="B43" i="9"/>
  <c r="B48" i="9"/>
  <c r="E50" i="9"/>
  <c r="B50" i="9" s="1"/>
  <c r="B59" i="9"/>
  <c r="B64" i="9"/>
  <c r="E66" i="9"/>
  <c r="B66" i="9" s="1"/>
  <c r="B75" i="9"/>
  <c r="B80" i="9"/>
  <c r="E82" i="9"/>
  <c r="B82" i="9" s="1"/>
  <c r="B91" i="9"/>
  <c r="B96" i="9"/>
  <c r="E98" i="9"/>
  <c r="B98" i="9" s="1"/>
  <c r="B107" i="9"/>
  <c r="B133" i="9"/>
  <c r="E134" i="9"/>
  <c r="B134" i="9" s="1"/>
  <c r="B146" i="9"/>
  <c r="B224" i="9"/>
  <c r="B234" i="9"/>
  <c r="B249" i="9"/>
  <c r="F266" i="9"/>
  <c r="B266" i="9" s="1"/>
  <c r="F275" i="9"/>
  <c r="B279" i="9"/>
  <c r="F300" i="4"/>
  <c r="E363" i="4"/>
  <c r="D358" i="1" s="1"/>
  <c r="F416" i="4"/>
  <c r="F418" i="4"/>
  <c r="E593" i="4"/>
  <c r="D587" i="1" s="1"/>
  <c r="F164" i="5"/>
  <c r="F239" i="5"/>
  <c r="F242" i="5"/>
  <c r="F39" i="6"/>
  <c r="F75" i="6"/>
  <c r="F82" i="6"/>
  <c r="E22" i="7"/>
  <c r="D38" i="7"/>
  <c r="E274" i="9"/>
  <c r="B274" i="9" s="1"/>
  <c r="E27" i="9"/>
  <c r="B27" i="9" s="1"/>
  <c r="E38" i="9"/>
  <c r="B38" i="9" s="1"/>
  <c r="E47" i="9"/>
  <c r="B47" i="9" s="1"/>
  <c r="E52" i="9"/>
  <c r="B52" i="9" s="1"/>
  <c r="E54" i="9"/>
  <c r="B54" i="9" s="1"/>
  <c r="E63" i="9"/>
  <c r="B63" i="9" s="1"/>
  <c r="E68" i="9"/>
  <c r="B68" i="9" s="1"/>
  <c r="E70" i="9"/>
  <c r="B70" i="9" s="1"/>
  <c r="E79" i="9"/>
  <c r="B79" i="9" s="1"/>
  <c r="E84" i="9"/>
  <c r="B84" i="9" s="1"/>
  <c r="E86" i="9"/>
  <c r="B86" i="9" s="1"/>
  <c r="E95" i="9"/>
  <c r="B95" i="9" s="1"/>
  <c r="E100" i="9"/>
  <c r="B100" i="9" s="1"/>
  <c r="E102" i="9"/>
  <c r="B102" i="9" s="1"/>
  <c r="E112" i="9"/>
  <c r="B112" i="9" s="1"/>
  <c r="E114" i="9"/>
  <c r="B114" i="9" s="1"/>
  <c r="E117" i="9"/>
  <c r="B117" i="9" s="1"/>
  <c r="E118" i="9"/>
  <c r="B118" i="9" s="1"/>
  <c r="E125" i="9"/>
  <c r="B125" i="9" s="1"/>
  <c r="E126" i="9"/>
  <c r="B126" i="9" s="1"/>
  <c r="B136" i="9"/>
  <c r="E139" i="9"/>
  <c r="B139" i="9" s="1"/>
  <c r="E155" i="9"/>
  <c r="B155" i="9" s="1"/>
  <c r="E157" i="9"/>
  <c r="B157" i="9" s="1"/>
  <c r="F213" i="9"/>
  <c r="B213" i="9" s="1"/>
  <c r="F217" i="9"/>
  <c r="F223" i="9"/>
  <c r="B231" i="9"/>
  <c r="F236" i="9"/>
  <c r="B236" i="9" s="1"/>
  <c r="B242" i="9"/>
  <c r="B247" i="9"/>
  <c r="F255" i="9"/>
  <c r="B255" i="9" s="1"/>
  <c r="F258" i="9"/>
  <c r="B258" i="9" s="1"/>
  <c r="F261" i="9"/>
  <c r="E285" i="9"/>
  <c r="B285" i="9" s="1"/>
  <c r="D6" i="8"/>
  <c r="C1481" i="1" s="1"/>
  <c r="G1481" i="1" s="1"/>
  <c r="G1491" i="1"/>
  <c r="E26" i="9"/>
  <c r="B26" i="9" s="1"/>
  <c r="G1490" i="1"/>
  <c r="H1580" i="1"/>
  <c r="G1511" i="1"/>
  <c r="H1511" i="1"/>
  <c r="G1515" i="1"/>
  <c r="G1493" i="1"/>
  <c r="H1574" i="1"/>
  <c r="H1563" i="1"/>
  <c r="H1499" i="1"/>
  <c r="G1501" i="1"/>
  <c r="G1509" i="1"/>
  <c r="C1483" i="1"/>
  <c r="F214" i="9"/>
  <c r="B214" i="9" s="1"/>
  <c r="F216" i="9"/>
  <c r="B216" i="9" s="1"/>
  <c r="E283" i="9"/>
  <c r="B283" i="9" s="1"/>
  <c r="E284" i="9"/>
  <c r="B284" i="9" s="1"/>
  <c r="C1227" i="1"/>
  <c r="G1227" i="1" s="1"/>
  <c r="G1458" i="1"/>
  <c r="F107" i="6"/>
  <c r="H1402" i="1"/>
  <c r="H1398" i="1"/>
  <c r="H1378" i="1"/>
  <c r="H1302" i="1"/>
  <c r="D5" i="6"/>
  <c r="H1301" i="1"/>
  <c r="H1270" i="1"/>
  <c r="H1263" i="1"/>
  <c r="H1242" i="1"/>
  <c r="H1240" i="1"/>
  <c r="H1232" i="1"/>
  <c r="H1227" i="1"/>
  <c r="H1219" i="1"/>
  <c r="H1218" i="1"/>
  <c r="H1216" i="1"/>
  <c r="H1217" i="1"/>
  <c r="H1184" i="1"/>
  <c r="H1189" i="1"/>
  <c r="H1166" i="1"/>
  <c r="H1165" i="1"/>
  <c r="H1164" i="1"/>
  <c r="H1162" i="1"/>
  <c r="H1156" i="1"/>
  <c r="H1137" i="1"/>
  <c r="H1124" i="1"/>
  <c r="H1136" i="1"/>
  <c r="H1125" i="1"/>
  <c r="F135" i="5"/>
  <c r="C1112" i="1"/>
  <c r="C1113" i="1"/>
  <c r="H1116" i="1"/>
  <c r="C1030" i="1"/>
  <c r="G1030" i="1" s="1"/>
  <c r="F19" i="5"/>
  <c r="H817" i="1"/>
  <c r="H809" i="1"/>
  <c r="G718" i="1"/>
  <c r="H715" i="1"/>
  <c r="H668" i="1"/>
  <c r="G662" i="1"/>
  <c r="H655" i="1"/>
  <c r="G654" i="1"/>
  <c r="C645" i="1"/>
  <c r="H645" i="1" s="1"/>
  <c r="G643" i="1"/>
  <c r="G642" i="1"/>
  <c r="H401" i="1"/>
  <c r="G397" i="1"/>
  <c r="H397" i="1"/>
  <c r="F402" i="4"/>
  <c r="H389" i="1"/>
  <c r="H364" i="1"/>
  <c r="H365" i="1"/>
  <c r="H361" i="1"/>
  <c r="F364" i="4"/>
  <c r="H348" i="1"/>
  <c r="H290" i="1"/>
  <c r="H411" i="1"/>
  <c r="H261" i="1"/>
  <c r="H257" i="1"/>
  <c r="H238" i="1"/>
  <c r="D224" i="4"/>
  <c r="H237" i="1"/>
  <c r="H234" i="1"/>
  <c r="H233" i="1"/>
  <c r="H218" i="1"/>
  <c r="H214" i="1"/>
  <c r="C206" i="1"/>
  <c r="G206" i="1" s="1"/>
  <c r="H209" i="1"/>
  <c r="C198" i="1"/>
  <c r="G198" i="1" s="1"/>
  <c r="H202" i="1"/>
  <c r="H198" i="1"/>
  <c r="H201" i="1"/>
  <c r="H189" i="1"/>
  <c r="C184" i="1"/>
  <c r="G184" i="1" s="1"/>
  <c r="H186" i="1"/>
  <c r="H185" i="1"/>
  <c r="C173" i="1"/>
  <c r="G173" i="1" s="1"/>
  <c r="H182" i="1"/>
  <c r="H181" i="1"/>
  <c r="H178" i="1"/>
  <c r="H177" i="1"/>
  <c r="H173" i="1"/>
  <c r="H174" i="1"/>
  <c r="H170" i="1"/>
  <c r="H169" i="1"/>
  <c r="H166" i="1"/>
  <c r="H162" i="1"/>
  <c r="H155" i="1"/>
  <c r="H154" i="1"/>
  <c r="H150" i="1"/>
  <c r="D106" i="4"/>
  <c r="H116" i="1"/>
  <c r="H108" i="1"/>
  <c r="H107" i="1"/>
  <c r="F107" i="4"/>
  <c r="C103" i="1"/>
  <c r="H88" i="1"/>
  <c r="H87" i="1"/>
  <c r="H79" i="1"/>
  <c r="H72" i="1"/>
  <c r="H71" i="1"/>
  <c r="H64" i="1"/>
  <c r="H59" i="1"/>
  <c r="H55" i="1"/>
  <c r="H56" i="1"/>
  <c r="C25" i="1"/>
  <c r="G25" i="1" s="1"/>
  <c r="H27" i="1"/>
  <c r="H23" i="1"/>
  <c r="H19" i="1"/>
  <c r="H20" i="1"/>
  <c r="H11" i="1"/>
  <c r="H8" i="1"/>
  <c r="H7" i="1"/>
  <c r="G4" i="1"/>
  <c r="H4" i="1"/>
  <c r="H447" i="1"/>
  <c r="G447" i="1"/>
  <c r="H449" i="1"/>
  <c r="G449" i="1"/>
  <c r="D6" i="7"/>
  <c r="C1438" i="1"/>
  <c r="H1535" i="1"/>
  <c r="G1535" i="1"/>
  <c r="I36" i="3"/>
  <c r="C1576" i="1"/>
  <c r="H6" i="1"/>
  <c r="H10" i="1"/>
  <c r="H14" i="1"/>
  <c r="H18" i="1"/>
  <c r="H22" i="1"/>
  <c r="H26" i="1"/>
  <c r="H30" i="1"/>
  <c r="H34" i="1"/>
  <c r="H38" i="1"/>
  <c r="H42" i="1"/>
  <c r="H50" i="1"/>
  <c r="H54" i="1"/>
  <c r="H58" i="1"/>
  <c r="H62" i="1"/>
  <c r="H66" i="1"/>
  <c r="H70" i="1"/>
  <c r="H74" i="1"/>
  <c r="H82" i="1"/>
  <c r="H86" i="1"/>
  <c r="H90" i="1"/>
  <c r="H94" i="1"/>
  <c r="H98" i="1"/>
  <c r="H106" i="1"/>
  <c r="H110" i="1"/>
  <c r="H114" i="1"/>
  <c r="H118" i="1"/>
  <c r="H122" i="1"/>
  <c r="H126" i="1"/>
  <c r="H130" i="1"/>
  <c r="H134" i="1"/>
  <c r="H138" i="1"/>
  <c r="H142" i="1"/>
  <c r="H146" i="1"/>
  <c r="H149" i="1"/>
  <c r="H153" i="1"/>
  <c r="H157" i="1"/>
  <c r="H160" i="1"/>
  <c r="H164" i="1"/>
  <c r="H168" i="1"/>
  <c r="H172" i="1"/>
  <c r="H176" i="1"/>
  <c r="H180" i="1"/>
  <c r="H188" i="1"/>
  <c r="H196" i="1"/>
  <c r="H200" i="1"/>
  <c r="H204" i="1"/>
  <c r="H208" i="1"/>
  <c r="H212" i="1"/>
  <c r="H216" i="1"/>
  <c r="H224" i="1"/>
  <c r="H228" i="1"/>
  <c r="H232" i="1"/>
  <c r="H236" i="1"/>
  <c r="H240" i="1"/>
  <c r="H244" i="1"/>
  <c r="H252" i="1"/>
  <c r="H256" i="1"/>
  <c r="H260" i="1"/>
  <c r="H264" i="1"/>
  <c r="H268" i="1"/>
  <c r="H272" i="1"/>
  <c r="H276" i="1"/>
  <c r="H280" i="1"/>
  <c r="H284" i="1"/>
  <c r="H289" i="1"/>
  <c r="H296" i="1"/>
  <c r="H300" i="1"/>
  <c r="H304" i="1"/>
  <c r="H308" i="1"/>
  <c r="H312" i="1"/>
  <c r="H316" i="1"/>
  <c r="H320" i="1"/>
  <c r="H324" i="1"/>
  <c r="H328" i="1"/>
  <c r="H332" i="1"/>
  <c r="H336" i="1"/>
  <c r="H340" i="1"/>
  <c r="H344" i="1"/>
  <c r="H347" i="1"/>
  <c r="H351" i="1"/>
  <c r="H355" i="1"/>
  <c r="H359" i="1"/>
  <c r="H363" i="1"/>
  <c r="H367" i="1"/>
  <c r="H371" i="1"/>
  <c r="H375" i="1"/>
  <c r="H379" i="1"/>
  <c r="H383" i="1"/>
  <c r="H387" i="1"/>
  <c r="H395" i="1"/>
  <c r="H399" i="1"/>
  <c r="H405" i="1"/>
  <c r="H413" i="1"/>
  <c r="H416" i="1"/>
  <c r="H420" i="1"/>
  <c r="H424" i="1"/>
  <c r="H428" i="1"/>
  <c r="H432" i="1"/>
  <c r="H436" i="1"/>
  <c r="H440" i="1"/>
  <c r="H444" i="1"/>
  <c r="H454" i="1"/>
  <c r="G454" i="1"/>
  <c r="H456" i="1"/>
  <c r="G456" i="1"/>
  <c r="H458" i="1"/>
  <c r="G458" i="1"/>
  <c r="H460" i="1"/>
  <c r="G460" i="1"/>
  <c r="H462" i="1"/>
  <c r="G462" i="1"/>
  <c r="H464" i="1"/>
  <c r="G464"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1" i="1"/>
  <c r="G571" i="1"/>
  <c r="H573" i="1"/>
  <c r="G573" i="1"/>
  <c r="H577" i="1"/>
  <c r="G577" i="1"/>
  <c r="H579" i="1"/>
  <c r="G579"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814" i="1"/>
  <c r="G814" i="1"/>
  <c r="H451" i="1"/>
  <c r="G451" i="1"/>
  <c r="H818" i="1"/>
  <c r="G818" i="1"/>
  <c r="H30" i="3"/>
  <c r="C1453" i="1"/>
  <c r="H1555" i="1"/>
  <c r="G1555" i="1"/>
  <c r="H5" i="1"/>
  <c r="H9" i="1"/>
  <c r="H13" i="1"/>
  <c r="H17" i="1"/>
  <c r="H21" i="1"/>
  <c r="H29" i="1"/>
  <c r="H37" i="1"/>
  <c r="H41" i="1"/>
  <c r="H45" i="1"/>
  <c r="H49" i="1"/>
  <c r="H53" i="1"/>
  <c r="H57" i="1"/>
  <c r="H61" i="1"/>
  <c r="H65" i="1"/>
  <c r="H69" i="1"/>
  <c r="H73" i="1"/>
  <c r="H77" i="1"/>
  <c r="H81" i="1"/>
  <c r="H85" i="1"/>
  <c r="H89" i="1"/>
  <c r="H93" i="1"/>
  <c r="H97" i="1"/>
  <c r="H101" i="1"/>
  <c r="H105" i="1"/>
  <c r="H109" i="1"/>
  <c r="H113" i="1"/>
  <c r="H117" i="1"/>
  <c r="H121" i="1"/>
  <c r="H125" i="1"/>
  <c r="H133" i="1"/>
  <c r="H137" i="1"/>
  <c r="H141" i="1"/>
  <c r="H145" i="1"/>
  <c r="H152" i="1"/>
  <c r="H156" i="1"/>
  <c r="H163" i="1"/>
  <c r="H167" i="1"/>
  <c r="H171" i="1"/>
  <c r="H175" i="1"/>
  <c r="H179" i="1"/>
  <c r="H183" i="1"/>
  <c r="H187" i="1"/>
  <c r="H191" i="1"/>
  <c r="H195" i="1"/>
  <c r="H199" i="1"/>
  <c r="H203" i="1"/>
  <c r="H207" i="1"/>
  <c r="H215" i="1"/>
  <c r="H219" i="1"/>
  <c r="H223" i="1"/>
  <c r="H227" i="1"/>
  <c r="H231" i="1"/>
  <c r="H235" i="1"/>
  <c r="H239" i="1"/>
  <c r="H243" i="1"/>
  <c r="H247" i="1"/>
  <c r="H251" i="1"/>
  <c r="H255" i="1"/>
  <c r="H263" i="1"/>
  <c r="H267" i="1"/>
  <c r="H271" i="1"/>
  <c r="H275" i="1"/>
  <c r="H279" i="1"/>
  <c r="H283" i="1"/>
  <c r="H288" i="1"/>
  <c r="H292" i="1"/>
  <c r="H295" i="1"/>
  <c r="H299" i="1"/>
  <c r="H303" i="1"/>
  <c r="H307" i="1"/>
  <c r="H311" i="1"/>
  <c r="H315" i="1"/>
  <c r="H319" i="1"/>
  <c r="H323" i="1"/>
  <c r="H327" i="1"/>
  <c r="H331" i="1"/>
  <c r="H335" i="1"/>
  <c r="H343" i="1"/>
  <c r="H350" i="1"/>
  <c r="H354" i="1"/>
  <c r="H362" i="1"/>
  <c r="H366" i="1"/>
  <c r="H370" i="1"/>
  <c r="H374" i="1"/>
  <c r="H378" i="1"/>
  <c r="H382" i="1"/>
  <c r="H386" i="1"/>
  <c r="H390" i="1"/>
  <c r="H394" i="1"/>
  <c r="H398" i="1"/>
  <c r="H404" i="1"/>
  <c r="H412" i="1"/>
  <c r="H419" i="1"/>
  <c r="H423" i="1"/>
  <c r="H427" i="1"/>
  <c r="H431" i="1"/>
  <c r="H435" i="1"/>
  <c r="H439" i="1"/>
  <c r="H443" i="1"/>
  <c r="H448" i="1"/>
  <c r="G448" i="1"/>
  <c r="H450" i="1"/>
  <c r="G450" i="1"/>
  <c r="H452" i="1"/>
  <c r="G452" i="1"/>
  <c r="H810" i="1"/>
  <c r="G810"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H1032" i="1"/>
  <c r="G1032" i="1"/>
  <c r="H1034" i="1"/>
  <c r="G1034" i="1"/>
  <c r="H1036" i="1"/>
  <c r="G1036" i="1"/>
  <c r="H1038" i="1"/>
  <c r="G1038" i="1"/>
  <c r="H1040" i="1"/>
  <c r="G1040" i="1"/>
  <c r="H1042" i="1"/>
  <c r="G1042" i="1"/>
  <c r="H1044" i="1"/>
  <c r="G1044"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G1079" i="1"/>
  <c r="H1079" i="1"/>
  <c r="G1095" i="1"/>
  <c r="H1095" i="1"/>
  <c r="G1111" i="1"/>
  <c r="H1111"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6" i="1"/>
  <c r="G576" i="1"/>
  <c r="H578" i="1"/>
  <c r="G578" i="1"/>
  <c r="H580" i="1"/>
  <c r="G580"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806" i="1"/>
  <c r="G806"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G1083" i="1"/>
  <c r="H1083" i="1"/>
  <c r="G1099" i="1"/>
  <c r="H1099"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8" i="1"/>
  <c r="G1048" i="1"/>
  <c r="H1050" i="1"/>
  <c r="G1050" i="1"/>
  <c r="H1052" i="1"/>
  <c r="G1052" i="1"/>
  <c r="H1054" i="1"/>
  <c r="G1054" i="1"/>
  <c r="H1058" i="1"/>
  <c r="G1058" i="1"/>
  <c r="H1060" i="1"/>
  <c r="G1060" i="1"/>
  <c r="H1062" i="1"/>
  <c r="G1062" i="1"/>
  <c r="H1064" i="1"/>
  <c r="G1064" i="1"/>
  <c r="H1066" i="1"/>
  <c r="G1066" i="1"/>
  <c r="H1068" i="1"/>
  <c r="G1068" i="1"/>
  <c r="H1070" i="1"/>
  <c r="G1070" i="1"/>
  <c r="H1072" i="1"/>
  <c r="G1072" i="1"/>
  <c r="H1074" i="1"/>
  <c r="G1074" i="1"/>
  <c r="G1087" i="1"/>
  <c r="H1087" i="1"/>
  <c r="G1103" i="1"/>
  <c r="H1103" i="1"/>
  <c r="G1368" i="1"/>
  <c r="H1368" i="1"/>
  <c r="G1388" i="1"/>
  <c r="H1388" i="1"/>
  <c r="I1451" i="1"/>
  <c r="F164" i="4"/>
  <c r="D163" i="4"/>
  <c r="F273" i="4"/>
  <c r="D263" i="4"/>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7" i="1"/>
  <c r="G987" i="1"/>
  <c r="H989" i="1"/>
  <c r="G989" i="1"/>
  <c r="G1091" i="1"/>
  <c r="H1091" i="1"/>
  <c r="G1107" i="1"/>
  <c r="H1107" i="1"/>
  <c r="G1372" i="1"/>
  <c r="H1372" i="1"/>
  <c r="G1392" i="1"/>
  <c r="H1392" i="1"/>
  <c r="J1456" i="1"/>
  <c r="H1456" i="1"/>
  <c r="G1456" i="1"/>
  <c r="H1526" i="1"/>
  <c r="G1526" i="1"/>
  <c r="H1534" i="1"/>
  <c r="G1534" i="1"/>
  <c r="H1550" i="1"/>
  <c r="G1550" i="1"/>
  <c r="G1330" i="1"/>
  <c r="G1332" i="1"/>
  <c r="G1334" i="1"/>
  <c r="G1336" i="1"/>
  <c r="G1338" i="1"/>
  <c r="G1340" i="1"/>
  <c r="G1342" i="1"/>
  <c r="G1344" i="1"/>
  <c r="G1346" i="1"/>
  <c r="G1348" i="1"/>
  <c r="G1350" i="1"/>
  <c r="G1352" i="1"/>
  <c r="G1354" i="1"/>
  <c r="G1356" i="1"/>
  <c r="G1358" i="1"/>
  <c r="G1360" i="1"/>
  <c r="H1369" i="1"/>
  <c r="G1376" i="1"/>
  <c r="H1376" i="1"/>
  <c r="H1389" i="1"/>
  <c r="G1396" i="1"/>
  <c r="H1396" i="1"/>
  <c r="J1448" i="1"/>
  <c r="H1448" i="1"/>
  <c r="G1448" i="1"/>
  <c r="J1467" i="1"/>
  <c r="G1467" i="1"/>
  <c r="H1467" i="1"/>
  <c r="J1473" i="1"/>
  <c r="G1473" i="1"/>
  <c r="H1473" i="1"/>
  <c r="G1548" i="1"/>
  <c r="H1548" i="1"/>
  <c r="G1076" i="1"/>
  <c r="H1078" i="1"/>
  <c r="G1080" i="1"/>
  <c r="H1082" i="1"/>
  <c r="G1084" i="1"/>
  <c r="H1086" i="1"/>
  <c r="G1088" i="1"/>
  <c r="H1090" i="1"/>
  <c r="G1092" i="1"/>
  <c r="H1094" i="1"/>
  <c r="G1096" i="1"/>
  <c r="H1098" i="1"/>
  <c r="G1100" i="1"/>
  <c r="H1102" i="1"/>
  <c r="G1104" i="1"/>
  <c r="H1106" i="1"/>
  <c r="G1108" i="1"/>
  <c r="H1110" i="1"/>
  <c r="G1116" i="1"/>
  <c r="G1120" i="1"/>
  <c r="G1124" i="1"/>
  <c r="G1128" i="1"/>
  <c r="G1132" i="1"/>
  <c r="G1136" i="1"/>
  <c r="G1140" i="1"/>
  <c r="G1144" i="1"/>
  <c r="G1148" i="1"/>
  <c r="G1157" i="1"/>
  <c r="G1161" i="1"/>
  <c r="G1165" i="1"/>
  <c r="G1169" i="1"/>
  <c r="G1173" i="1"/>
  <c r="G1177" i="1"/>
  <c r="G1181" i="1"/>
  <c r="G1184" i="1"/>
  <c r="G1188" i="1"/>
  <c r="G1192" i="1"/>
  <c r="G1196" i="1"/>
  <c r="G1200" i="1"/>
  <c r="G1204" i="1"/>
  <c r="G1208" i="1"/>
  <c r="G1212" i="1"/>
  <c r="G1218" i="1"/>
  <c r="G1226" i="1"/>
  <c r="G1230" i="1"/>
  <c r="G1234"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64" i="1"/>
  <c r="H1364" i="1"/>
  <c r="H1373" i="1"/>
  <c r="G1380" i="1"/>
  <c r="H1380" i="1"/>
  <c r="G1384" i="1"/>
  <c r="H1384" i="1"/>
  <c r="H1393" i="1"/>
  <c r="G1400" i="1"/>
  <c r="H1400" i="1"/>
  <c r="I1459" i="1"/>
  <c r="H1545" i="1"/>
  <c r="G1545" i="1"/>
  <c r="G1363" i="1"/>
  <c r="G1367" i="1"/>
  <c r="G1371" i="1"/>
  <c r="G1375" i="1"/>
  <c r="G1379" i="1"/>
  <c r="G1387" i="1"/>
  <c r="G1391" i="1"/>
  <c r="G1395" i="1"/>
  <c r="G1399"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9" i="1"/>
  <c r="G1439" i="1"/>
  <c r="H1441" i="1"/>
  <c r="G1441" i="1"/>
  <c r="G1443" i="1"/>
  <c r="H1443" i="1"/>
  <c r="I1450" i="1"/>
  <c r="H1461" i="1"/>
  <c r="G1461" i="1"/>
  <c r="H1466" i="1"/>
  <c r="G1466" i="1"/>
  <c r="H1472" i="1"/>
  <c r="G1472" i="1"/>
  <c r="J1478" i="1"/>
  <c r="G1478" i="1"/>
  <c r="H1486" i="1"/>
  <c r="G1486" i="1"/>
  <c r="H1494" i="1"/>
  <c r="G1494" i="1"/>
  <c r="H1502" i="1"/>
  <c r="G1502" i="1"/>
  <c r="H1510" i="1"/>
  <c r="G1510" i="1"/>
  <c r="G1532" i="1"/>
  <c r="H1532" i="1"/>
  <c r="H1562" i="1"/>
  <c r="G1562" i="1"/>
  <c r="H1570" i="1"/>
  <c r="G1570" i="1"/>
  <c r="H1578" i="1"/>
  <c r="G1578" i="1"/>
  <c r="F219" i="4"/>
  <c r="D215" i="4"/>
  <c r="J1452" i="1"/>
  <c r="H1452" i="1"/>
  <c r="G1452" i="1"/>
  <c r="J1460" i="1"/>
  <c r="H1460" i="1"/>
  <c r="G1460" i="1"/>
  <c r="J1463" i="1"/>
  <c r="G1463" i="1"/>
  <c r="I1463" i="1" s="1"/>
  <c r="H1477" i="1"/>
  <c r="G1477" i="1"/>
  <c r="G1484" i="1"/>
  <c r="H1484" i="1"/>
  <c r="G1492" i="1"/>
  <c r="H1492" i="1"/>
  <c r="G1500" i="1"/>
  <c r="H1500" i="1"/>
  <c r="G1508" i="1"/>
  <c r="H1508" i="1"/>
  <c r="G1516" i="1"/>
  <c r="H1516" i="1"/>
  <c r="H1521" i="1"/>
  <c r="G1521" i="1"/>
  <c r="H1529" i="1"/>
  <c r="G1529" i="1"/>
  <c r="G1560" i="1"/>
  <c r="H1560" i="1"/>
  <c r="G1568" i="1"/>
  <c r="H1568" i="1"/>
  <c r="F8" i="4"/>
  <c r="D7" i="4"/>
  <c r="F345" i="4"/>
  <c r="D344" i="4"/>
  <c r="H291" i="9"/>
  <c r="I24" i="3"/>
  <c r="G1361" i="1"/>
  <c r="G1365" i="1"/>
  <c r="G1369" i="1"/>
  <c r="G1373" i="1"/>
  <c r="G1377" i="1"/>
  <c r="G1381" i="1"/>
  <c r="G1385" i="1"/>
  <c r="G1389" i="1"/>
  <c r="G1393" i="1"/>
  <c r="G1397" i="1"/>
  <c r="G1401"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I1440" i="1"/>
  <c r="I1442" i="1"/>
  <c r="I1446" i="1"/>
  <c r="H1449" i="1"/>
  <c r="G1449" i="1"/>
  <c r="H1454" i="1"/>
  <c r="G1454" i="1"/>
  <c r="H1457" i="1"/>
  <c r="G1457" i="1"/>
  <c r="H1462" i="1"/>
  <c r="G1462" i="1"/>
  <c r="H1481" i="1"/>
  <c r="H1489" i="1"/>
  <c r="G1489" i="1"/>
  <c r="H1497" i="1"/>
  <c r="G1497" i="1"/>
  <c r="H1505" i="1"/>
  <c r="G1505" i="1"/>
  <c r="H1513" i="1"/>
  <c r="G1513" i="1"/>
  <c r="H1557" i="1"/>
  <c r="G1557" i="1"/>
  <c r="H1565" i="1"/>
  <c r="G1565" i="1"/>
  <c r="H1573" i="1"/>
  <c r="G1573" i="1"/>
  <c r="G1445" i="1"/>
  <c r="H1464" i="1"/>
  <c r="I1464" i="1" s="1"/>
  <c r="J1464" i="1"/>
  <c r="H1465" i="1"/>
  <c r="I1465" i="1" s="1"/>
  <c r="H1468" i="1"/>
  <c r="I1468" i="1" s="1"/>
  <c r="J1468" i="1"/>
  <c r="H1471" i="1"/>
  <c r="I1471" i="1" s="1"/>
  <c r="H1474" i="1"/>
  <c r="I1474" i="1" s="1"/>
  <c r="J1474" i="1"/>
  <c r="H1476" i="1"/>
  <c r="I1476" i="1" s="1"/>
  <c r="H1479" i="1"/>
  <c r="I1479" i="1" s="1"/>
  <c r="J1479" i="1"/>
  <c r="E7" i="4"/>
  <c r="D50" i="4"/>
  <c r="D82" i="4"/>
  <c r="F140" i="4"/>
  <c r="D139" i="4"/>
  <c r="E163" i="4"/>
  <c r="D159" i="1" s="1"/>
  <c r="D311" i="4"/>
  <c r="D351" i="4"/>
  <c r="F397" i="4"/>
  <c r="D396" i="4"/>
  <c r="F460" i="4"/>
  <c r="D459" i="4"/>
  <c r="G291" i="9"/>
  <c r="F190" i="5"/>
  <c r="I1444" i="1"/>
  <c r="H1447" i="1"/>
  <c r="I1447" i="1" s="1"/>
  <c r="J1447" i="1"/>
  <c r="H1451" i="1"/>
  <c r="J1451" i="1"/>
  <c r="H1455" i="1"/>
  <c r="I1455" i="1" s="1"/>
  <c r="J1455" i="1"/>
  <c r="H1459" i="1"/>
  <c r="J1459" i="1"/>
  <c r="D152" i="4"/>
  <c r="D196" i="4"/>
  <c r="E298" i="4"/>
  <c r="D363" i="4"/>
  <c r="F422" i="4"/>
  <c r="D421" i="4"/>
  <c r="F485" i="4"/>
  <c r="D484" i="4"/>
  <c r="E350" i="4"/>
  <c r="F417" i="4"/>
  <c r="D644" i="4"/>
  <c r="F473" i="4"/>
  <c r="D472" i="4"/>
  <c r="D12" i="5"/>
  <c r="D7" i="5" s="1"/>
  <c r="F45" i="5"/>
  <c r="F36" i="6"/>
  <c r="D35" i="6"/>
  <c r="D177" i="5"/>
  <c r="F180" i="5"/>
  <c r="F207" i="5"/>
  <c r="D206" i="5"/>
  <c r="F5" i="6"/>
  <c r="E35" i="6"/>
  <c r="D114" i="6"/>
  <c r="F130" i="6"/>
  <c r="D129" i="6"/>
  <c r="D643" i="4"/>
  <c r="E459" i="4"/>
  <c r="F530" i="4"/>
  <c r="D529" i="4"/>
  <c r="E206" i="5"/>
  <c r="E643" i="4"/>
  <c r="D637" i="1" s="1"/>
  <c r="D515" i="4"/>
  <c r="E529" i="4"/>
  <c r="D567" i="4"/>
  <c r="F594" i="4"/>
  <c r="D593" i="4"/>
  <c r="F8" i="5"/>
  <c r="F70" i="5"/>
  <c r="D69" i="5"/>
  <c r="D238" i="5"/>
  <c r="D89" i="6"/>
  <c r="D49" i="8"/>
  <c r="E35" i="9"/>
  <c r="B35" i="9" s="1"/>
  <c r="G165" i="9"/>
  <c r="H164" i="9"/>
  <c r="G208" i="9"/>
  <c r="E208" i="9" s="1"/>
  <c r="B208" i="9" s="1"/>
  <c r="G204" i="9"/>
  <c r="E204" i="9" s="1"/>
  <c r="B204" i="9" s="1"/>
  <c r="G200" i="9"/>
  <c r="E200" i="9" s="1"/>
  <c r="B200" i="9" s="1"/>
  <c r="G196" i="9"/>
  <c r="E196" i="9" s="1"/>
  <c r="B196" i="9" s="1"/>
  <c r="G192" i="9"/>
  <c r="E192" i="9" s="1"/>
  <c r="B192" i="9" s="1"/>
  <c r="G191" i="9"/>
  <c r="E191" i="9" s="1"/>
  <c r="G161" i="9"/>
  <c r="E161" i="9" s="1"/>
  <c r="B161" i="9" s="1"/>
  <c r="G278" i="9"/>
  <c r="E278" i="9" s="1"/>
  <c r="B278" i="9" s="1"/>
  <c r="M212" i="9"/>
  <c r="G211" i="9"/>
  <c r="E211" i="9" s="1"/>
  <c r="B211" i="9" s="1"/>
  <c r="G203" i="9"/>
  <c r="E203" i="9" s="1"/>
  <c r="B203" i="9" s="1"/>
  <c r="G195" i="9"/>
  <c r="E195" i="9" s="1"/>
  <c r="B195" i="9" s="1"/>
  <c r="G163" i="9"/>
  <c r="E163" i="9" s="1"/>
  <c r="B163" i="9" s="1"/>
  <c r="L212" i="9"/>
  <c r="F212" i="9" s="1"/>
  <c r="B212" i="9" s="1"/>
  <c r="G209" i="9"/>
  <c r="E209" i="9" s="1"/>
  <c r="B209" i="9" s="1"/>
  <c r="G206" i="9"/>
  <c r="E206" i="9" s="1"/>
  <c r="B206" i="9" s="1"/>
  <c r="G201" i="9"/>
  <c r="E201" i="9" s="1"/>
  <c r="B201" i="9" s="1"/>
  <c r="G198" i="9"/>
  <c r="E198" i="9" s="1"/>
  <c r="B198" i="9" s="1"/>
  <c r="G193" i="9"/>
  <c r="E193" i="9" s="1"/>
  <c r="B193"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277" i="9"/>
  <c r="E277" i="9" s="1"/>
  <c r="B277" i="9" s="1"/>
  <c r="G207" i="9"/>
  <c r="E207" i="9" s="1"/>
  <c r="B207" i="9" s="1"/>
  <c r="G199" i="9"/>
  <c r="E199" i="9" s="1"/>
  <c r="B199" i="9" s="1"/>
  <c r="L191" i="9"/>
  <c r="F191" i="9" s="1"/>
  <c r="G162" i="9"/>
  <c r="E162" i="9" s="1"/>
  <c r="B162" i="9" s="1"/>
  <c r="G210" i="9"/>
  <c r="E210" i="9" s="1"/>
  <c r="B210" i="9" s="1"/>
  <c r="G205" i="9"/>
  <c r="E205" i="9" s="1"/>
  <c r="B205" i="9" s="1"/>
  <c r="G202" i="9"/>
  <c r="E202" i="9" s="1"/>
  <c r="B202" i="9" s="1"/>
  <c r="G197" i="9"/>
  <c r="E197" i="9" s="1"/>
  <c r="B197" i="9" s="1"/>
  <c r="G194" i="9"/>
  <c r="E194" i="9" s="1"/>
  <c r="B194" i="9" s="1"/>
  <c r="G160" i="9"/>
  <c r="E160" i="9" s="1"/>
  <c r="B160" i="9" s="1"/>
  <c r="I10" i="9"/>
  <c r="B33" i="9"/>
  <c r="E286" i="9"/>
  <c r="B286" i="9" s="1"/>
  <c r="B36" i="9"/>
  <c r="B44" i="9"/>
  <c r="B215" i="9"/>
  <c r="B221" i="9"/>
  <c r="B223" i="9"/>
  <c r="F239" i="9"/>
  <c r="B239" i="9" s="1"/>
  <c r="F244" i="9"/>
  <c r="B244" i="9" s="1"/>
  <c r="E151" i="9"/>
  <c r="B151" i="9" s="1"/>
  <c r="F220" i="9"/>
  <c r="B220" i="9" s="1"/>
  <c r="F228" i="9"/>
  <c r="B228" i="9" s="1"/>
  <c r="E124" i="9"/>
  <c r="B124" i="9" s="1"/>
  <c r="B129" i="9"/>
  <c r="E132" i="9"/>
  <c r="B132" i="9" s="1"/>
  <c r="B137" i="9"/>
  <c r="E140" i="9"/>
  <c r="B140" i="9" s="1"/>
  <c r="B217" i="9"/>
  <c r="B233" i="9"/>
  <c r="B241" i="9"/>
  <c r="F252" i="9"/>
  <c r="B252" i="9" s="1"/>
  <c r="B257" i="9"/>
  <c r="F268" i="9"/>
  <c r="B268" i="9" s="1"/>
  <c r="B245" i="9"/>
  <c r="B253" i="9"/>
  <c r="B261" i="9"/>
  <c r="B269" i="9"/>
  <c r="F219" i="9"/>
  <c r="B219" i="9" s="1"/>
  <c r="F227" i="9"/>
  <c r="B227" i="9" s="1"/>
  <c r="F235" i="9"/>
  <c r="B235" i="9" s="1"/>
  <c r="F243" i="9"/>
  <c r="B243" i="9" s="1"/>
  <c r="F251" i="9"/>
  <c r="B251" i="9" s="1"/>
  <c r="F259" i="9"/>
  <c r="B259" i="9" s="1"/>
  <c r="F267" i="9"/>
  <c r="B267" i="9" s="1"/>
  <c r="B281" i="9"/>
  <c r="E7" i="5" l="1"/>
  <c r="F7" i="5" s="1"/>
  <c r="D42" i="8"/>
  <c r="G575" i="1"/>
  <c r="H165" i="1"/>
  <c r="H1112" i="1"/>
  <c r="H193" i="1"/>
  <c r="D1436" i="1"/>
  <c r="I29" i="3"/>
  <c r="H584" i="1"/>
  <c r="G584" i="1"/>
  <c r="E141" i="6"/>
  <c r="I28" i="3" s="1"/>
  <c r="F299" i="4"/>
  <c r="I1443" i="1"/>
  <c r="H294" i="1"/>
  <c r="C1222" i="1"/>
  <c r="G1222" i="1" s="1"/>
  <c r="H31" i="3"/>
  <c r="C1469" i="1"/>
  <c r="E237" i="5"/>
  <c r="F44" i="4"/>
  <c r="C40" i="1"/>
  <c r="E68" i="5"/>
  <c r="G581" i="1"/>
  <c r="H581" i="1"/>
  <c r="F580" i="4"/>
  <c r="C574" i="1"/>
  <c r="F133" i="4"/>
  <c r="C129" i="1"/>
  <c r="F78" i="5"/>
  <c r="D1056" i="1"/>
  <c r="G36" i="1"/>
  <c r="H36" i="1"/>
  <c r="H136" i="1"/>
  <c r="F625" i="4"/>
  <c r="C619" i="1"/>
  <c r="E165" i="9"/>
  <c r="B165" i="9" s="1"/>
  <c r="I1462" i="1"/>
  <c r="I1478" i="1"/>
  <c r="I1466" i="1"/>
  <c r="I1441" i="1"/>
  <c r="H33" i="1"/>
  <c r="F106" i="4"/>
  <c r="H206" i="1"/>
  <c r="I30" i="3"/>
  <c r="D1453" i="1"/>
  <c r="F252" i="4"/>
  <c r="C248" i="1"/>
  <c r="H1211" i="1"/>
  <c r="G1223" i="1"/>
  <c r="H1223" i="1"/>
  <c r="G1236" i="1"/>
  <c r="H1483" i="1"/>
  <c r="G1483" i="1"/>
  <c r="H24" i="3"/>
  <c r="C1299" i="1"/>
  <c r="H1222" i="1"/>
  <c r="G1113" i="1"/>
  <c r="H1113" i="1"/>
  <c r="G645" i="1"/>
  <c r="F224" i="4"/>
  <c r="C220" i="1"/>
  <c r="H184" i="1"/>
  <c r="C102" i="1"/>
  <c r="G102" i="1" s="1"/>
  <c r="G103" i="1"/>
  <c r="H103" i="1"/>
  <c r="H25" i="1"/>
  <c r="D528" i="4"/>
  <c r="F529" i="4"/>
  <c r="C523" i="1"/>
  <c r="F82" i="4"/>
  <c r="C78" i="1"/>
  <c r="F396" i="4"/>
  <c r="C391" i="1"/>
  <c r="F215" i="4"/>
  <c r="C211" i="1"/>
  <c r="I1473" i="1"/>
  <c r="I1467" i="1"/>
  <c r="E528" i="4"/>
  <c r="D523" i="1"/>
  <c r="F129" i="6"/>
  <c r="C1423" i="1"/>
  <c r="F484" i="4"/>
  <c r="C478" i="1"/>
  <c r="F311" i="4"/>
  <c r="C306" i="1"/>
  <c r="F263" i="4"/>
  <c r="C259" i="1"/>
  <c r="B191" i="9"/>
  <c r="D68" i="5"/>
  <c r="D6" i="5" s="1"/>
  <c r="F69" i="5"/>
  <c r="C1047" i="1"/>
  <c r="F515" i="4"/>
  <c r="C509" i="1"/>
  <c r="D141" i="6"/>
  <c r="F644" i="4"/>
  <c r="C638" i="1"/>
  <c r="D298" i="4"/>
  <c r="F344" i="4"/>
  <c r="C339" i="1"/>
  <c r="C1524" i="1"/>
  <c r="D43" i="8"/>
  <c r="K1432" i="9" s="1"/>
  <c r="E420" i="4"/>
  <c r="D453" i="1"/>
  <c r="F114" i="6"/>
  <c r="H27" i="3"/>
  <c r="C1408" i="1"/>
  <c r="G289" i="9"/>
  <c r="E289" i="9" s="1"/>
  <c r="B289" i="9" s="1"/>
  <c r="D176" i="5"/>
  <c r="F177" i="5"/>
  <c r="C1154" i="1"/>
  <c r="F12" i="5"/>
  <c r="C990" i="1"/>
  <c r="D420" i="4"/>
  <c r="F421" i="4"/>
  <c r="C415" i="1"/>
  <c r="F196" i="4"/>
  <c r="C192" i="1"/>
  <c r="E291" i="9"/>
  <c r="B291" i="9" s="1"/>
  <c r="F139" i="4"/>
  <c r="C135" i="1"/>
  <c r="E6" i="4"/>
  <c r="D3" i="1"/>
  <c r="I1457" i="1"/>
  <c r="I1449" i="1"/>
  <c r="I1452" i="1"/>
  <c r="I1456" i="1"/>
  <c r="F163" i="4"/>
  <c r="C159" i="1"/>
  <c r="H1453" i="1"/>
  <c r="G1453" i="1"/>
  <c r="G1576" i="1"/>
  <c r="H1576" i="1"/>
  <c r="H1438" i="1"/>
  <c r="G1438" i="1"/>
  <c r="F238" i="5"/>
  <c r="D237" i="5"/>
  <c r="C1215" i="1"/>
  <c r="F363" i="4"/>
  <c r="C358" i="1"/>
  <c r="F593" i="4"/>
  <c r="C587" i="1"/>
  <c r="C1517" i="1"/>
  <c r="I34" i="3"/>
  <c r="E407" i="4"/>
  <c r="D402" i="1" s="1"/>
  <c r="D293" i="1"/>
  <c r="F50" i="4"/>
  <c r="C46" i="1"/>
  <c r="F89" i="6"/>
  <c r="C1383" i="1"/>
  <c r="H20" i="3"/>
  <c r="C985" i="1"/>
  <c r="F567" i="4"/>
  <c r="C561" i="1"/>
  <c r="H292" i="9"/>
  <c r="D1183" i="1"/>
  <c r="F643" i="4"/>
  <c r="C637" i="1"/>
  <c r="I25" i="3"/>
  <c r="D1329" i="1"/>
  <c r="G292" i="9"/>
  <c r="C1183" i="1"/>
  <c r="F206" i="5"/>
  <c r="F35" i="6"/>
  <c r="H25" i="3"/>
  <c r="C1329" i="1"/>
  <c r="F472" i="4"/>
  <c r="C466" i="1"/>
  <c r="E408" i="4"/>
  <c r="D403" i="1" s="1"/>
  <c r="D345" i="1"/>
  <c r="H20" i="9"/>
  <c r="G20" i="9"/>
  <c r="F152" i="4"/>
  <c r="D151" i="4"/>
  <c r="C148" i="1"/>
  <c r="F459" i="4"/>
  <c r="C453" i="1"/>
  <c r="F351" i="4"/>
  <c r="D350" i="4"/>
  <c r="C346" i="1"/>
  <c r="E176" i="5"/>
  <c r="D6" i="4"/>
  <c r="F7" i="4"/>
  <c r="C3" i="1"/>
  <c r="I1477" i="1"/>
  <c r="I1460" i="1"/>
  <c r="E151" i="4"/>
  <c r="I1472" i="1"/>
  <c r="I1439" i="1"/>
  <c r="I1448" i="1"/>
  <c r="D5" i="7"/>
  <c r="C1437" i="1"/>
  <c r="G299" i="9" l="1"/>
  <c r="E299" i="9" s="1"/>
  <c r="B299" i="9" s="1"/>
  <c r="D1435" i="1"/>
  <c r="D985" i="1"/>
  <c r="H985" i="1" s="1"/>
  <c r="I20" i="3"/>
  <c r="H1056" i="1"/>
  <c r="G1056" i="1"/>
  <c r="G574" i="1"/>
  <c r="H574" i="1"/>
  <c r="I21" i="3"/>
  <c r="D1046" i="1"/>
  <c r="E6" i="5"/>
  <c r="D984" i="1" s="1"/>
  <c r="H1469" i="1"/>
  <c r="G1469" i="1"/>
  <c r="G248" i="1"/>
  <c r="H248" i="1"/>
  <c r="H619" i="1"/>
  <c r="G619" i="1"/>
  <c r="I23" i="3"/>
  <c r="D1214" i="1"/>
  <c r="E292" i="9"/>
  <c r="B292" i="9" s="1"/>
  <c r="G295" i="9"/>
  <c r="E295" i="9" s="1"/>
  <c r="B295" i="9" s="1"/>
  <c r="G40" i="1"/>
  <c r="H40" i="1"/>
  <c r="G129" i="1"/>
  <c r="H129" i="1"/>
  <c r="G1299" i="1"/>
  <c r="H1299" i="1"/>
  <c r="G220" i="1"/>
  <c r="H220" i="1"/>
  <c r="E20" i="9"/>
  <c r="E19" i="9" s="1"/>
  <c r="H102" i="1"/>
  <c r="I17" i="3"/>
  <c r="E289" i="4"/>
  <c r="E290" i="4" s="1"/>
  <c r="D286" i="1" s="1"/>
  <c r="D147" i="1"/>
  <c r="F237" i="5"/>
  <c r="H23" i="3"/>
  <c r="C1214" i="1"/>
  <c r="G391" i="1"/>
  <c r="H391" i="1"/>
  <c r="H466" i="1"/>
  <c r="G466" i="1"/>
  <c r="G985" i="1"/>
  <c r="G1383" i="1"/>
  <c r="H1383" i="1"/>
  <c r="G358" i="1"/>
  <c r="H358" i="1"/>
  <c r="G415" i="1"/>
  <c r="H415" i="1"/>
  <c r="G339" i="1"/>
  <c r="H339" i="1"/>
  <c r="H1047" i="1"/>
  <c r="G1047" i="1"/>
  <c r="G159" i="1"/>
  <c r="H159" i="1"/>
  <c r="H990" i="1"/>
  <c r="G990" i="1"/>
  <c r="F176" i="5"/>
  <c r="D175" i="5"/>
  <c r="G276" i="9" s="1"/>
  <c r="C1153" i="1"/>
  <c r="H22" i="3"/>
  <c r="G1524" i="1"/>
  <c r="H1524" i="1"/>
  <c r="H638" i="1"/>
  <c r="G638" i="1"/>
  <c r="G306" i="1"/>
  <c r="H306" i="1"/>
  <c r="H1423" i="1"/>
  <c r="G1423" i="1"/>
  <c r="H523" i="1"/>
  <c r="G523" i="1"/>
  <c r="D412" i="4"/>
  <c r="F6" i="4"/>
  <c r="H16" i="3"/>
  <c r="C2" i="1"/>
  <c r="G346" i="1"/>
  <c r="H346" i="1"/>
  <c r="E175" i="5"/>
  <c r="I22" i="3"/>
  <c r="D1153" i="1"/>
  <c r="D408" i="4"/>
  <c r="F350" i="4"/>
  <c r="C345" i="1"/>
  <c r="G148" i="1"/>
  <c r="H148" i="1"/>
  <c r="G1154" i="1"/>
  <c r="H1154" i="1"/>
  <c r="H1408" i="1"/>
  <c r="G1408" i="1"/>
  <c r="E635" i="4"/>
  <c r="D629" i="1" s="1"/>
  <c r="D414" i="1"/>
  <c r="F141" i="6"/>
  <c r="H28" i="3"/>
  <c r="C1435" i="1"/>
  <c r="G259" i="1"/>
  <c r="H259" i="1"/>
  <c r="H478" i="1"/>
  <c r="G478" i="1"/>
  <c r="G211" i="1"/>
  <c r="H211" i="1"/>
  <c r="G78" i="1"/>
  <c r="H78" i="1"/>
  <c r="F528" i="4"/>
  <c r="D636" i="4"/>
  <c r="C522" i="1"/>
  <c r="G297" i="9"/>
  <c r="E297" i="9" s="1"/>
  <c r="H29" i="3"/>
  <c r="C1436" i="1"/>
  <c r="H453" i="1"/>
  <c r="G453" i="1"/>
  <c r="G282" i="9"/>
  <c r="E282" i="9" s="1"/>
  <c r="B282" i="9" s="1"/>
  <c r="C984" i="1"/>
  <c r="H1517" i="1"/>
  <c r="G1517" i="1"/>
  <c r="G135" i="1"/>
  <c r="H135" i="1"/>
  <c r="H1437" i="1"/>
  <c r="G1437" i="1"/>
  <c r="G3" i="1"/>
  <c r="H3" i="1"/>
  <c r="D289" i="4"/>
  <c r="D290" i="4" s="1"/>
  <c r="F151" i="4"/>
  <c r="H17" i="3"/>
  <c r="C147" i="1"/>
  <c r="H1329" i="1"/>
  <c r="G1329" i="1"/>
  <c r="H9" i="3"/>
  <c r="G1183" i="1"/>
  <c r="H1183" i="1"/>
  <c r="H637" i="1"/>
  <c r="G637" i="1"/>
  <c r="H561" i="1"/>
  <c r="G561" i="1"/>
  <c r="G46" i="1"/>
  <c r="H46" i="1"/>
  <c r="H587" i="1"/>
  <c r="G587" i="1"/>
  <c r="G1215" i="1"/>
  <c r="H1215" i="1"/>
  <c r="E412" i="4"/>
  <c r="I16" i="3"/>
  <c r="D2" i="1"/>
  <c r="G192" i="1"/>
  <c r="H192" i="1"/>
  <c r="D635" i="4"/>
  <c r="F420" i="4"/>
  <c r="C414" i="1"/>
  <c r="I35" i="3"/>
  <c r="C1518" i="1"/>
  <c r="F298" i="4"/>
  <c r="D407" i="4"/>
  <c r="C293" i="1"/>
  <c r="H509" i="1"/>
  <c r="G509" i="1"/>
  <c r="F68" i="5"/>
  <c r="H21" i="3"/>
  <c r="C1046" i="1"/>
  <c r="E636" i="4"/>
  <c r="D630" i="1" s="1"/>
  <c r="D522" i="1"/>
  <c r="G294" i="9"/>
  <c r="E294" i="9" s="1"/>
  <c r="E298" i="9" l="1"/>
  <c r="I9" i="3" s="1"/>
  <c r="B20" i="9"/>
  <c r="F6" i="5"/>
  <c r="F290" i="4"/>
  <c r="C286" i="1"/>
  <c r="K3" i="9"/>
  <c r="H1436" i="1"/>
  <c r="G1436" i="1"/>
  <c r="D639" i="4"/>
  <c r="F412" i="4"/>
  <c r="C407" i="1"/>
  <c r="F635" i="4"/>
  <c r="C629" i="1"/>
  <c r="G345" i="1"/>
  <c r="H345" i="1"/>
  <c r="G2" i="1"/>
  <c r="H2" i="1"/>
  <c r="G1153" i="1"/>
  <c r="H1153" i="1"/>
  <c r="E293" i="9"/>
  <c r="B294" i="9"/>
  <c r="G293" i="1"/>
  <c r="H293" i="1"/>
  <c r="D291" i="4"/>
  <c r="F289" i="4"/>
  <c r="D413" i="4"/>
  <c r="C285" i="1"/>
  <c r="H984" i="1"/>
  <c r="G984" i="1"/>
  <c r="B297" i="9"/>
  <c r="E296" i="9"/>
  <c r="I10" i="3" s="1"/>
  <c r="H1435" i="1"/>
  <c r="G1435" i="1"/>
  <c r="D1152" i="1"/>
  <c r="H276" i="9"/>
  <c r="E276" i="9" s="1"/>
  <c r="F175" i="5"/>
  <c r="C1152" i="1"/>
  <c r="H8" i="3" s="1"/>
  <c r="G1214" i="1"/>
  <c r="H1214" i="1"/>
  <c r="E291" i="4"/>
  <c r="D287" i="1" s="1"/>
  <c r="E413" i="4"/>
  <c r="E414" i="4" s="1"/>
  <c r="D409" i="1" s="1"/>
  <c r="D285" i="1"/>
  <c r="F636" i="4"/>
  <c r="C630" i="1"/>
  <c r="H1046" i="1"/>
  <c r="G1046" i="1"/>
  <c r="H1518" i="1"/>
  <c r="G1518" i="1"/>
  <c r="F407" i="4"/>
  <c r="C402" i="1"/>
  <c r="G414" i="1"/>
  <c r="H414" i="1"/>
  <c r="E639" i="4"/>
  <c r="D407" i="1"/>
  <c r="G147" i="1"/>
  <c r="H147" i="1"/>
  <c r="H11" i="3"/>
  <c r="H522" i="1"/>
  <c r="G522" i="1"/>
  <c r="F408" i="4"/>
  <c r="C403" i="1"/>
  <c r="G403" i="1" l="1"/>
  <c r="H403" i="1"/>
  <c r="F639" i="4"/>
  <c r="C633" i="1"/>
  <c r="N3" i="9"/>
  <c r="I11" i="3"/>
  <c r="G402" i="1"/>
  <c r="H402" i="1"/>
  <c r="B276" i="9"/>
  <c r="E275" i="9"/>
  <c r="I8" i="3" s="1"/>
  <c r="F291" i="4"/>
  <c r="C287" i="1"/>
  <c r="G285" i="1"/>
  <c r="H285" i="1"/>
  <c r="G630" i="1"/>
  <c r="H630" i="1"/>
  <c r="E640" i="4"/>
  <c r="E415" i="4"/>
  <c r="D410" i="1" s="1"/>
  <c r="D408" i="1"/>
  <c r="G1152" i="1"/>
  <c r="H1152" i="1"/>
  <c r="D415" i="4"/>
  <c r="F413" i="4"/>
  <c r="D640" i="4"/>
  <c r="D641" i="4" s="1"/>
  <c r="C408" i="1"/>
  <c r="G407" i="1"/>
  <c r="H407" i="1"/>
  <c r="G286" i="1"/>
  <c r="H286" i="1"/>
  <c r="M3" i="9"/>
  <c r="H629" i="1"/>
  <c r="G629" i="1"/>
  <c r="E641" i="4"/>
  <c r="D633" i="1"/>
  <c r="D414" i="4"/>
  <c r="D635" i="1" l="1"/>
  <c r="F641" i="4"/>
  <c r="C635" i="1"/>
  <c r="F415" i="4"/>
  <c r="C410" i="1"/>
  <c r="G408" i="1"/>
  <c r="H408" i="1"/>
  <c r="E642" i="4"/>
  <c r="D634" i="1"/>
  <c r="F414" i="4"/>
  <c r="C409" i="1"/>
  <c r="D642" i="4"/>
  <c r="D645" i="4" s="1"/>
  <c r="F640" i="4"/>
  <c r="C634" i="1"/>
  <c r="G287" i="1"/>
  <c r="H287" i="1"/>
  <c r="H633" i="1"/>
  <c r="G633" i="1"/>
  <c r="H634" i="1" l="1"/>
  <c r="G634" i="1"/>
  <c r="F645" i="4"/>
  <c r="C639" i="1"/>
  <c r="H18" i="3"/>
  <c r="G410" i="1"/>
  <c r="H410" i="1"/>
  <c r="D646" i="4"/>
  <c r="F642" i="4"/>
  <c r="C636" i="1"/>
  <c r="E646" i="4"/>
  <c r="D636" i="1"/>
  <c r="G409" i="1"/>
  <c r="H409" i="1"/>
  <c r="H635" i="1"/>
  <c r="G635" i="1"/>
  <c r="E645" i="4"/>
  <c r="F646" i="4" l="1"/>
  <c r="H19" i="3"/>
  <c r="C640" i="1"/>
  <c r="H7" i="3" s="1"/>
  <c r="I19" i="3"/>
  <c r="D640" i="1"/>
  <c r="G636" i="1"/>
  <c r="H636" i="1"/>
  <c r="I18" i="3"/>
  <c r="D639" i="1"/>
  <c r="G639" i="1" s="1"/>
  <c r="H639" i="1" l="1"/>
  <c r="G640" i="1"/>
  <c r="H640" i="1"/>
  <c r="J3" i="9"/>
  <c r="I7" i="3"/>
  <c r="M272" i="9" l="1"/>
  <c r="L272" i="9"/>
  <c r="G18" i="9"/>
  <c r="H18" i="9"/>
  <c r="I5" i="9"/>
  <c r="K11" i="9"/>
  <c r="J17" i="9"/>
  <c r="K8" i="9"/>
  <c r="J13" i="9"/>
  <c r="I7" i="9"/>
  <c r="K13" i="9"/>
  <c r="K6" i="9"/>
  <c r="J11" i="9"/>
  <c r="J8" i="9"/>
  <c r="I17" i="9"/>
  <c r="H16" i="9"/>
  <c r="I6" i="9"/>
  <c r="K12" i="9"/>
  <c r="G17" i="9"/>
  <c r="J6" i="9"/>
  <c r="I11" i="9"/>
  <c r="H17" i="9"/>
  <c r="K10" i="9"/>
  <c r="K7" i="9"/>
  <c r="J12" i="9"/>
  <c r="J9" i="9"/>
  <c r="H15" i="9"/>
  <c r="K9" i="9"/>
  <c r="L15" i="9"/>
  <c r="J7" i="9"/>
  <c r="I12" i="9"/>
  <c r="G15" i="9"/>
  <c r="J5" i="9"/>
  <c r="J10" i="9"/>
  <c r="M16" i="9"/>
  <c r="M15" i="9"/>
  <c r="I9" i="9"/>
  <c r="I13" i="9"/>
  <c r="L16" i="9"/>
  <c r="F16" i="9" s="1"/>
  <c r="K5" i="9"/>
  <c r="I8" i="9"/>
  <c r="G16" i="9"/>
  <c r="E16" i="9" l="1"/>
  <c r="B16" i="9" s="1"/>
  <c r="E11" i="9"/>
  <c r="B11" i="9" s="1"/>
  <c r="E8" i="9"/>
  <c r="B8" i="9" s="1"/>
  <c r="E9" i="9"/>
  <c r="B9" i="9" s="1"/>
  <c r="E13" i="9"/>
  <c r="B13" i="9" s="1"/>
  <c r="E10" i="9"/>
  <c r="B10" i="9" s="1"/>
  <c r="E15" i="9"/>
  <c r="F272" i="9"/>
  <c r="B272" i="9" s="1"/>
  <c r="E12" i="9"/>
  <c r="B12" i="9" s="1"/>
  <c r="E17" i="9"/>
  <c r="B17" i="9" s="1"/>
  <c r="E18" i="9"/>
  <c r="B18" i="9" s="1"/>
  <c r="E7" i="9"/>
  <c r="B7" i="9" s="1"/>
  <c r="F15" i="9"/>
  <c r="F14" i="9" s="1"/>
  <c r="E6" i="9"/>
  <c r="B6" i="9" s="1"/>
  <c r="E5" i="9"/>
  <c r="F19" i="9" l="1"/>
  <c r="F3" i="9" s="1"/>
  <c r="B5" i="9"/>
  <c r="E4" i="9"/>
  <c r="B15" i="9"/>
  <c r="E1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<sst xmlns="http://schemas.openxmlformats.org/spreadsheetml/2006/main" count="4313" uniqueCount="3394">
  <si>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</si>
  <si>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</si>
  <si>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</si>
  <si>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</si>
  <si>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</si>
  <si>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</si>
  <si>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</si>
  <si>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</si>
  <si>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</si>
  <si>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</si>
  <si>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</si>
  <si>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</si>
  <si>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</si>
  <si>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</si>
  <si>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</si>
  <si>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</si>
  <si>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</si>
  <si>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</si>
  <si>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</si>
  <si>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</si>
  <si>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</si>
  <si>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</si>
  <si>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</si>
  <si>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</si>
  <si>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</si>
  <si>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</si>
  <si>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</si>
  <si>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</si>
  <si>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</si>
  <si>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</si>
  <si>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</si>
  <si>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SUKOŠAN</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</si>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</sst>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25946461</v>
      </c>
      <c r="D2" s="6">
        <f>'PR-RAS'!E6</f>
        <v>33009130.880000006</v>
      </c>
      <c r="E2" s="6">
        <v>0</v>
      </c>
      <c r="F2" s="6">
        <v>0</v>
      </c>
      <c r="G2" s="7">
        <f t="shared" ref="G2:G264" si="0">(B2/1000)*(C2*1+D2*2)</f>
        <v>91964.722760000019</v>
      </c>
      <c r="H2" s="7">
        <f t="shared" ref="H2:H264" si="1">ABS(C2-ROUND(C2,0))+ABS(D2-ROUND(D2,0))</f>
        <v>0.11999999359250069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12047217</v>
      </c>
      <c r="D3" s="1">
        <f>'PR-RAS'!E7</f>
        <v>15064061.750000002</v>
      </c>
      <c r="E3" s="1">
        <v>0</v>
      </c>
      <c r="F3" s="1">
        <v>0</v>
      </c>
      <c r="G3" s="2">
        <f t="shared" si="0"/>
        <v>84350.680999999997</v>
      </c>
      <c r="H3" s="2">
        <f t="shared" si="1"/>
        <v>0.24999999813735485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6415915</v>
      </c>
      <c r="D4" s="1">
        <f>'PR-RAS'!E8</f>
        <v>7620498.580000001</v>
      </c>
      <c r="E4" s="1">
        <v>0</v>
      </c>
      <c r="F4" s="1">
        <v>0</v>
      </c>
      <c r="G4" s="2">
        <f t="shared" si="0"/>
        <v>64970.736480000014</v>
      </c>
      <c r="H4" s="2">
        <f t="shared" si="1"/>
        <v>0.41999999899417162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6152848</v>
      </c>
      <c r="D5" s="1">
        <f>'PR-RAS'!E9</f>
        <v>6519888.1500000004</v>
      </c>
      <c r="E5" s="1">
        <v>0</v>
      </c>
      <c r="F5" s="1">
        <v>0</v>
      </c>
      <c r="G5" s="2">
        <f t="shared" si="0"/>
        <v>76770.497199999998</v>
      </c>
      <c r="H5" s="2">
        <f t="shared" si="1"/>
        <v>0.15000000037252903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333046</v>
      </c>
      <c r="D6" s="1">
        <f>'PR-RAS'!E10</f>
        <v>457772.97</v>
      </c>
      <c r="E6" s="1">
        <v>0</v>
      </c>
      <c r="F6" s="1">
        <v>0</v>
      </c>
      <c r="G6" s="2">
        <f t="shared" si="0"/>
        <v>6242.9596999999994</v>
      </c>
      <c r="H6" s="2">
        <f t="shared" si="1"/>
        <v>3.0000000027939677E-2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1073133</v>
      </c>
      <c r="D7" s="1">
        <f>'PR-RAS'!E11</f>
        <v>1238030.52</v>
      </c>
      <c r="E7" s="1">
        <v>0</v>
      </c>
      <c r="F7" s="1">
        <v>0</v>
      </c>
      <c r="G7" s="2">
        <f t="shared" si="0"/>
        <v>21295.164240000002</v>
      </c>
      <c r="H7" s="2">
        <f t="shared" si="1"/>
        <v>0.47999999998137355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216348</v>
      </c>
      <c r="D8" s="1">
        <f>'PR-RAS'!E12</f>
        <v>474383.78</v>
      </c>
      <c r="E8" s="1">
        <v>0</v>
      </c>
      <c r="F8" s="1">
        <v>0</v>
      </c>
      <c r="G8" s="2">
        <f t="shared" si="0"/>
        <v>8155.8089200000004</v>
      </c>
      <c r="H8" s="2">
        <f t="shared" si="1"/>
        <v>0.21999999997206032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273477.3</v>
      </c>
      <c r="E9" s="1">
        <v>0</v>
      </c>
      <c r="F9" s="1">
        <v>0</v>
      </c>
      <c r="G9" s="2">
        <f t="shared" si="0"/>
        <v>4375.6368000000002</v>
      </c>
      <c r="H9" s="2">
        <f t="shared" si="1"/>
        <v>0.29999999998835847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1359460</v>
      </c>
      <c r="D11" s="1">
        <f>'PR-RAS'!E15</f>
        <v>1343054.14</v>
      </c>
      <c r="E11" s="1">
        <v>0</v>
      </c>
      <c r="F11" s="1">
        <v>0</v>
      </c>
      <c r="G11" s="2">
        <f t="shared" si="0"/>
        <v>40455.682800000002</v>
      </c>
      <c r="H11" s="2">
        <f t="shared" si="1"/>
        <v>0.13999999989755452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5368252</v>
      </c>
      <c r="D19" s="1">
        <f>'PR-RAS'!E23</f>
        <v>7021617.4800000004</v>
      </c>
      <c r="E19" s="1">
        <v>0</v>
      </c>
      <c r="F19" s="1">
        <v>0</v>
      </c>
      <c r="G19" s="2">
        <f t="shared" si="0"/>
        <v>349406.76527999999</v>
      </c>
      <c r="H19" s="2">
        <f t="shared" si="1"/>
        <v>0.48000000044703484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821566</v>
      </c>
      <c r="D20" s="1">
        <f>'PR-RAS'!E24</f>
        <v>994070.83</v>
      </c>
      <c r="E20" s="1">
        <v>0</v>
      </c>
      <c r="F20" s="1">
        <v>0</v>
      </c>
      <c r="G20" s="2">
        <f t="shared" si="0"/>
        <v>53384.445540000001</v>
      </c>
      <c r="H20" s="2">
        <f t="shared" si="1"/>
        <v>0.17000000004190952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4546686</v>
      </c>
      <c r="D23" s="1">
        <f>'PR-RAS'!E27</f>
        <v>6027546.6500000004</v>
      </c>
      <c r="E23" s="1">
        <v>0</v>
      </c>
      <c r="F23" s="1">
        <v>0</v>
      </c>
      <c r="G23" s="2">
        <f t="shared" si="0"/>
        <v>365239.1446</v>
      </c>
      <c r="H23" s="2">
        <f t="shared" si="1"/>
        <v>0.34999999962747097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263050</v>
      </c>
      <c r="D25" s="1">
        <f>'PR-RAS'!E29</f>
        <v>421945.69</v>
      </c>
      <c r="E25" s="1">
        <v>0</v>
      </c>
      <c r="F25" s="1">
        <v>0</v>
      </c>
      <c r="G25" s="2">
        <f t="shared" si="0"/>
        <v>26566.593119999998</v>
      </c>
      <c r="H25" s="2">
        <f t="shared" si="1"/>
        <v>0.30999999999767169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258959</v>
      </c>
      <c r="D27" s="1">
        <f>'PR-RAS'!E31</f>
        <v>415884.84</v>
      </c>
      <c r="E27" s="1">
        <v>0</v>
      </c>
      <c r="F27" s="1">
        <v>0</v>
      </c>
      <c r="G27" s="2">
        <f t="shared" si="0"/>
        <v>28358.945680000004</v>
      </c>
      <c r="H27" s="2">
        <f t="shared" si="1"/>
        <v>0.15999999997438863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4091</v>
      </c>
      <c r="D29" s="1">
        <f>'PR-RAS'!E33</f>
        <v>6060.85</v>
      </c>
      <c r="E29" s="1">
        <v>0</v>
      </c>
      <c r="F29" s="1">
        <v>0</v>
      </c>
      <c r="G29" s="2">
        <f t="shared" si="0"/>
        <v>453.9556</v>
      </c>
      <c r="H29" s="2">
        <f t="shared" si="1"/>
        <v>0.1499999999996362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8030559</v>
      </c>
      <c r="D46" s="1">
        <f>'PR-RAS'!E50</f>
        <v>11947722.91</v>
      </c>
      <c r="E46" s="1">
        <v>0</v>
      </c>
      <c r="F46" s="1">
        <v>0</v>
      </c>
      <c r="G46" s="2">
        <f t="shared" si="0"/>
        <v>1436670.2168999999</v>
      </c>
      <c r="H46" s="2">
        <f t="shared" si="1"/>
        <v>8.9999999850988388E-2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2234054</v>
      </c>
      <c r="D55" s="1">
        <f>'PR-RAS'!E59</f>
        <v>2312630.2400000002</v>
      </c>
      <c r="E55" s="1">
        <v>0</v>
      </c>
      <c r="F55" s="1">
        <v>0</v>
      </c>
      <c r="G55" s="2">
        <f t="shared" si="0"/>
        <v>370402.98191999999</v>
      </c>
      <c r="H55" s="2">
        <f t="shared" si="1"/>
        <v>0.24000000022351742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1521430</v>
      </c>
      <c r="D56" s="1">
        <f>'PR-RAS'!E60</f>
        <v>1472630.24</v>
      </c>
      <c r="E56" s="1">
        <v>0</v>
      </c>
      <c r="F56" s="1">
        <v>0</v>
      </c>
      <c r="G56" s="2">
        <f t="shared" si="0"/>
        <v>245667.97640000001</v>
      </c>
      <c r="H56" s="2">
        <f t="shared" si="1"/>
        <v>0.23999999999068677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712624</v>
      </c>
      <c r="D57" s="1">
        <f>'PR-RAS'!E61</f>
        <v>840000</v>
      </c>
      <c r="E57" s="1">
        <v>0</v>
      </c>
      <c r="F57" s="1">
        <v>0</v>
      </c>
      <c r="G57" s="2">
        <f t="shared" si="0"/>
        <v>133986.94399999999</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31395</v>
      </c>
      <c r="D58" s="1">
        <f>'PR-RAS'!E62</f>
        <v>271603.71000000002</v>
      </c>
      <c r="E58" s="1">
        <v>0</v>
      </c>
      <c r="F58" s="1">
        <v>0</v>
      </c>
      <c r="G58" s="2">
        <f t="shared" si="0"/>
        <v>32752.337940000005</v>
      </c>
      <c r="H58" s="2">
        <f t="shared" si="1"/>
        <v>0.28999999997904524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31395</v>
      </c>
      <c r="D59" s="1">
        <f>'PR-RAS'!E63</f>
        <v>0</v>
      </c>
      <c r="E59" s="1">
        <v>0</v>
      </c>
      <c r="F59" s="1">
        <v>0</v>
      </c>
      <c r="G59" s="2">
        <f t="shared" si="0"/>
        <v>1820.91</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271603.71000000002</v>
      </c>
      <c r="E60" s="1">
        <v>0</v>
      </c>
      <c r="F60" s="1">
        <v>0</v>
      </c>
      <c r="G60" s="2">
        <f t="shared" si="0"/>
        <v>32049.237779999999</v>
      </c>
      <c r="H60" s="2">
        <f t="shared" si="1"/>
        <v>0.28999999997904524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25920</v>
      </c>
      <c r="D64" s="1">
        <f>'PR-RAS'!E68</f>
        <v>0</v>
      </c>
      <c r="E64" s="1">
        <v>0</v>
      </c>
      <c r="F64" s="1">
        <v>0</v>
      </c>
      <c r="G64" s="2">
        <f t="shared" si="0"/>
        <v>1632.96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25920</v>
      </c>
      <c r="D65" s="1">
        <f>'PR-RAS'!E69</f>
        <v>0</v>
      </c>
      <c r="E65" s="1">
        <v>0</v>
      </c>
      <c r="F65" s="1">
        <v>0</v>
      </c>
      <c r="G65" s="2">
        <f t="shared" si="0"/>
        <v>1658.88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5739190</v>
      </c>
      <c r="D70" s="1">
        <f>'PR-RAS'!E74</f>
        <v>9363488.9600000009</v>
      </c>
      <c r="E70" s="1">
        <v>0</v>
      </c>
      <c r="F70" s="1">
        <v>0</v>
      </c>
      <c r="G70" s="2">
        <f t="shared" si="0"/>
        <v>1688165.5864800003</v>
      </c>
      <c r="H70" s="2">
        <f t="shared" si="1"/>
        <v>3.9999999105930328E-2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280178</v>
      </c>
      <c r="D71" s="1">
        <f>'PR-RAS'!E75</f>
        <v>0</v>
      </c>
      <c r="E71" s="1">
        <v>0</v>
      </c>
      <c r="F71" s="1">
        <v>0</v>
      </c>
      <c r="G71" s="2">
        <f t="shared" si="0"/>
        <v>19612.460000000003</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5459012</v>
      </c>
      <c r="D72" s="1">
        <f>'PR-RAS'!E76</f>
        <v>9363488.9600000009</v>
      </c>
      <c r="E72" s="1">
        <v>0</v>
      </c>
      <c r="F72" s="1">
        <v>0</v>
      </c>
      <c r="G72" s="2">
        <f t="shared" si="0"/>
        <v>1717205.2843199999</v>
      </c>
      <c r="H72" s="2">
        <f t="shared" si="1"/>
        <v>3.9999999105930328E-2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1054977</v>
      </c>
      <c r="D78" s="1">
        <f>'PR-RAS'!E82</f>
        <v>1396096.8900000001</v>
      </c>
      <c r="E78" s="1">
        <v>0</v>
      </c>
      <c r="F78" s="1">
        <v>0</v>
      </c>
      <c r="G78" s="2">
        <f t="shared" si="0"/>
        <v>296232.15006000001</v>
      </c>
      <c r="H78" s="2">
        <f t="shared" si="1"/>
        <v>0.10999999986961484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320</v>
      </c>
      <c r="D79" s="1">
        <f>'PR-RAS'!E83</f>
        <v>104.1</v>
      </c>
      <c r="E79" s="1">
        <v>0</v>
      </c>
      <c r="F79" s="1">
        <v>0</v>
      </c>
      <c r="G79" s="2">
        <f t="shared" si="0"/>
        <v>41.199600000000004</v>
      </c>
      <c r="H79" s="2">
        <f t="shared" si="1"/>
        <v>9.9999999999994316E-2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320</v>
      </c>
      <c r="D81" s="1">
        <f>'PR-RAS'!E85</f>
        <v>104.1</v>
      </c>
      <c r="E81" s="1">
        <v>0</v>
      </c>
      <c r="F81" s="1">
        <v>0</v>
      </c>
      <c r="G81" s="2">
        <f t="shared" si="0"/>
        <v>42.256000000000007</v>
      </c>
      <c r="H81" s="2">
        <f t="shared" si="1"/>
        <v>9.9999999999994316E-2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1054657</v>
      </c>
      <c r="D87" s="1">
        <f>'PR-RAS'!E91</f>
        <v>1395992.79</v>
      </c>
      <c r="E87" s="1">
        <v>0</v>
      </c>
      <c r="F87" s="1">
        <v>0</v>
      </c>
      <c r="G87" s="2">
        <f t="shared" si="0"/>
        <v>330811.26188000001</v>
      </c>
      <c r="H87" s="2">
        <f t="shared" si="1"/>
        <v>0.2099999999627471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467441</v>
      </c>
      <c r="D88" s="1">
        <f>'PR-RAS'!E92</f>
        <v>613656.1</v>
      </c>
      <c r="E88" s="1">
        <v>0</v>
      </c>
      <c r="F88" s="1">
        <v>0</v>
      </c>
      <c r="G88" s="2">
        <f t="shared" si="0"/>
        <v>147443.52839999998</v>
      </c>
      <c r="H88" s="2">
        <f t="shared" si="1"/>
        <v>9.9999999976716936E-2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587154</v>
      </c>
      <c r="D89" s="1">
        <f>'PR-RAS'!E93</f>
        <v>782293.27</v>
      </c>
      <c r="E89" s="1">
        <v>0</v>
      </c>
      <c r="F89" s="1">
        <v>0</v>
      </c>
      <c r="G89" s="2">
        <f t="shared" si="0"/>
        <v>189353.16751999999</v>
      </c>
      <c r="H89" s="2">
        <f t="shared" si="1"/>
        <v>0.27000000001862645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62</v>
      </c>
      <c r="D90" s="1">
        <f>'PR-RAS'!E94</f>
        <v>43.42</v>
      </c>
      <c r="E90" s="1">
        <v>0</v>
      </c>
      <c r="F90" s="1">
        <v>0</v>
      </c>
      <c r="G90" s="2">
        <f t="shared" si="0"/>
        <v>13.24676</v>
      </c>
      <c r="H90" s="2">
        <f t="shared" si="1"/>
        <v>0.42000000000000171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4794353</v>
      </c>
      <c r="D102" s="1">
        <f>'PR-RAS'!E106</f>
        <v>4427541.46</v>
      </c>
      <c r="E102" s="1">
        <v>0</v>
      </c>
      <c r="F102" s="1">
        <v>0</v>
      </c>
      <c r="G102" s="2">
        <f t="shared" si="0"/>
        <v>1378593.02792</v>
      </c>
      <c r="H102" s="2">
        <f t="shared" si="1"/>
        <v>0.4599999999627471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450736</v>
      </c>
      <c r="D103" s="1">
        <f>'PR-RAS'!E107</f>
        <v>536128.65</v>
      </c>
      <c r="E103" s="1">
        <v>0</v>
      </c>
      <c r="F103" s="1">
        <v>0</v>
      </c>
      <c r="G103" s="2">
        <f t="shared" si="0"/>
        <v>155345.31659999999</v>
      </c>
      <c r="H103" s="2">
        <f t="shared" si="1"/>
        <v>0.34999999997671694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3764</v>
      </c>
      <c r="D105" s="1">
        <f>'PR-RAS'!E109</f>
        <v>895.5</v>
      </c>
      <c r="E105" s="1">
        <v>0</v>
      </c>
      <c r="F105" s="1">
        <v>0</v>
      </c>
      <c r="G105" s="2">
        <f t="shared" si="0"/>
        <v>577.72</v>
      </c>
      <c r="H105" s="2">
        <f t="shared" si="1"/>
        <v>0.5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446972</v>
      </c>
      <c r="D107" s="1">
        <f>'PR-RAS'!E111</f>
        <v>535233.15</v>
      </c>
      <c r="E107" s="1">
        <v>0</v>
      </c>
      <c r="F107" s="1">
        <v>0</v>
      </c>
      <c r="G107" s="2">
        <f t="shared" si="0"/>
        <v>160848.45980000001</v>
      </c>
      <c r="H107" s="2">
        <f t="shared" si="1"/>
        <v>0.15000000002328306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196440</v>
      </c>
      <c r="D108" s="1">
        <f>'PR-RAS'!E112</f>
        <v>113956.56</v>
      </c>
      <c r="E108" s="1">
        <v>0</v>
      </c>
      <c r="F108" s="1">
        <v>0</v>
      </c>
      <c r="G108" s="2">
        <f t="shared" si="0"/>
        <v>45405.783839999996</v>
      </c>
      <c r="H108" s="2">
        <f t="shared" si="1"/>
        <v>0.44000000000232831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128288</v>
      </c>
      <c r="D110" s="1">
        <f>'PR-RAS'!E114</f>
        <v>81384</v>
      </c>
      <c r="E110" s="1">
        <v>0</v>
      </c>
      <c r="F110" s="1">
        <v>0</v>
      </c>
      <c r="G110" s="2">
        <f t="shared" si="0"/>
        <v>31725.103999999999</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68152</v>
      </c>
      <c r="D113" s="1">
        <f>'PR-RAS'!E117</f>
        <v>32572.560000000001</v>
      </c>
      <c r="E113" s="1">
        <v>0</v>
      </c>
      <c r="F113" s="1">
        <v>0</v>
      </c>
      <c r="G113" s="2">
        <f t="shared" si="0"/>
        <v>14929.27744</v>
      </c>
      <c r="H113" s="2">
        <f t="shared" si="1"/>
        <v>0.43999999999869033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4147177</v>
      </c>
      <c r="D116" s="1">
        <f>'PR-RAS'!E120</f>
        <v>3777456.25</v>
      </c>
      <c r="E116" s="1">
        <v>0</v>
      </c>
      <c r="F116" s="1">
        <v>0</v>
      </c>
      <c r="G116" s="2">
        <f t="shared" si="0"/>
        <v>1345740.2925</v>
      </c>
      <c r="H116" s="2">
        <f t="shared" si="1"/>
        <v>0.25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3251172</v>
      </c>
      <c r="D117" s="1">
        <f>'PR-RAS'!E121</f>
        <v>2727992.48</v>
      </c>
      <c r="E117" s="1">
        <v>0</v>
      </c>
      <c r="F117" s="1">
        <v>0</v>
      </c>
      <c r="G117" s="2">
        <f t="shared" si="0"/>
        <v>1010030.2073600001</v>
      </c>
      <c r="H117" s="2">
        <f t="shared" si="1"/>
        <v>0.47999999998137355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896005</v>
      </c>
      <c r="D118" s="1">
        <f>'PR-RAS'!E122</f>
        <v>1049463.77</v>
      </c>
      <c r="E118" s="1">
        <v>0</v>
      </c>
      <c r="F118" s="1">
        <v>0</v>
      </c>
      <c r="G118" s="2">
        <f t="shared" si="0"/>
        <v>350407.10718000005</v>
      </c>
      <c r="H118" s="2">
        <f t="shared" si="1"/>
        <v>0.22999999998137355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19355</v>
      </c>
      <c r="D135" s="1">
        <f>'PR-RAS'!E139</f>
        <v>173707.87</v>
      </c>
      <c r="E135" s="1">
        <v>0</v>
      </c>
      <c r="F135" s="1">
        <v>0</v>
      </c>
      <c r="G135" s="2">
        <f t="shared" si="0"/>
        <v>49147.279159999998</v>
      </c>
      <c r="H135" s="2">
        <f t="shared" si="1"/>
        <v>0.13000000000465661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49061.77</v>
      </c>
      <c r="E136" s="1">
        <v>0</v>
      </c>
      <c r="F136" s="1">
        <v>0</v>
      </c>
      <c r="G136" s="2">
        <f t="shared" si="0"/>
        <v>13246.677900000001</v>
      </c>
      <c r="H136" s="2">
        <f t="shared" si="1"/>
        <v>0.23000000000320142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49061.77</v>
      </c>
      <c r="E141" s="1">
        <v>0</v>
      </c>
      <c r="F141" s="1">
        <v>0</v>
      </c>
      <c r="G141" s="2">
        <f t="shared" si="0"/>
        <v>13737.295600000001</v>
      </c>
      <c r="H141" s="2">
        <f t="shared" si="1"/>
        <v>0.23000000000320142</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19355</v>
      </c>
      <c r="D146" s="1">
        <f>'PR-RAS'!E150</f>
        <v>124646.1</v>
      </c>
      <c r="E146" s="1">
        <v>0</v>
      </c>
      <c r="F146" s="1">
        <v>0</v>
      </c>
      <c r="G146" s="2">
        <f t="shared" si="0"/>
        <v>38953.843999999997</v>
      </c>
      <c r="H146" s="2">
        <f t="shared" si="1"/>
        <v>0.10000000000582077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15125018</v>
      </c>
      <c r="D147" s="1">
        <f>'PR-RAS'!E151</f>
        <v>17182639.100000001</v>
      </c>
      <c r="E147" s="1">
        <v>0</v>
      </c>
      <c r="F147" s="1">
        <v>0</v>
      </c>
      <c r="G147" s="2">
        <f t="shared" si="0"/>
        <v>7225583.2451999998</v>
      </c>
      <c r="H147" s="2">
        <f t="shared" si="1"/>
        <v>0.10000000149011612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1405722</v>
      </c>
      <c r="D148" s="1">
        <f>'PR-RAS'!E152</f>
        <v>1552127.09</v>
      </c>
      <c r="E148" s="1">
        <v>0</v>
      </c>
      <c r="F148" s="1">
        <v>0</v>
      </c>
      <c r="G148" s="2">
        <f t="shared" si="0"/>
        <v>662966.49845999992</v>
      </c>
      <c r="H148" s="2">
        <f t="shared" si="1"/>
        <v>9.0000000083819032E-2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1134062</v>
      </c>
      <c r="D149" s="1">
        <f>'PR-RAS'!E153</f>
        <v>1252684.26</v>
      </c>
      <c r="E149" s="1">
        <v>0</v>
      </c>
      <c r="F149" s="1">
        <v>0</v>
      </c>
      <c r="G149" s="2">
        <f t="shared" si="0"/>
        <v>538635.71695999999</v>
      </c>
      <c r="H149" s="2">
        <f t="shared" si="1"/>
        <v>0.26000000000931323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1134062</v>
      </c>
      <c r="D150" s="1">
        <f>'PR-RAS'!E154</f>
        <v>1252684.26</v>
      </c>
      <c r="E150" s="1">
        <v>0</v>
      </c>
      <c r="F150" s="1">
        <v>0</v>
      </c>
      <c r="G150" s="2">
        <f t="shared" si="0"/>
        <v>542275.14747999993</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84540</v>
      </c>
      <c r="D154" s="1">
        <f>'PR-RAS'!E158</f>
        <v>92759</v>
      </c>
      <c r="E154" s="1">
        <v>0</v>
      </c>
      <c r="F154" s="1">
        <v>0</v>
      </c>
      <c r="G154" s="2">
        <f t="shared" si="0"/>
        <v>41318.873999999996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187120</v>
      </c>
      <c r="D155" s="1">
        <f>'PR-RAS'!E159</f>
        <v>206683.83</v>
      </c>
      <c r="E155" s="1">
        <v>0</v>
      </c>
      <c r="F155" s="1">
        <v>0</v>
      </c>
      <c r="G155" s="2">
        <f t="shared" si="0"/>
        <v>92475.099639999986</v>
      </c>
      <c r="H155" s="2">
        <f t="shared" si="1"/>
        <v>0.17000000001280569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187120</v>
      </c>
      <c r="D157" s="1">
        <f>'PR-RAS'!E161</f>
        <v>206683.83</v>
      </c>
      <c r="E157" s="1">
        <v>0</v>
      </c>
      <c r="F157" s="1">
        <v>0</v>
      </c>
      <c r="G157" s="2">
        <f t="shared" si="0"/>
        <v>93676.074959999984</v>
      </c>
      <c r="H157" s="2">
        <f t="shared" si="1"/>
        <v>0.17000000001280569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7057471</v>
      </c>
      <c r="D159" s="1">
        <f>'PR-RAS'!E163</f>
        <v>7662558.0100000007</v>
      </c>
      <c r="E159" s="1">
        <v>0</v>
      </c>
      <c r="F159" s="1">
        <v>0</v>
      </c>
      <c r="G159" s="2">
        <f t="shared" si="0"/>
        <v>3536448.7491600006</v>
      </c>
      <c r="H159" s="2">
        <f t="shared" si="1"/>
        <v>1.0000000707805157E-2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31093</v>
      </c>
      <c r="D160" s="1">
        <f>'PR-RAS'!E164</f>
        <v>41495.14</v>
      </c>
      <c r="E160" s="1">
        <v>0</v>
      </c>
      <c r="F160" s="1">
        <v>0</v>
      </c>
      <c r="G160" s="2">
        <f t="shared" si="0"/>
        <v>18139.24152</v>
      </c>
      <c r="H160" s="2">
        <f t="shared" si="1"/>
        <v>0.13999999999941792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15137</v>
      </c>
      <c r="D161" s="1">
        <f>'PR-RAS'!E165</f>
        <v>5426.54</v>
      </c>
      <c r="E161" s="1">
        <v>0</v>
      </c>
      <c r="F161" s="1">
        <v>0</v>
      </c>
      <c r="G161" s="2">
        <f t="shared" si="0"/>
        <v>4158.4128000000001</v>
      </c>
      <c r="H161" s="2">
        <f t="shared" si="1"/>
        <v>0.46000000000003638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12756</v>
      </c>
      <c r="D162" s="1">
        <f>'PR-RAS'!E166</f>
        <v>32570.6</v>
      </c>
      <c r="E162" s="1">
        <v>0</v>
      </c>
      <c r="F162" s="1">
        <v>0</v>
      </c>
      <c r="G162" s="2">
        <f t="shared" si="0"/>
        <v>12541.449199999999</v>
      </c>
      <c r="H162" s="2">
        <f t="shared" si="1"/>
        <v>0.40000000000145519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3200</v>
      </c>
      <c r="D163" s="1">
        <f>'PR-RAS'!E167</f>
        <v>3498</v>
      </c>
      <c r="E163" s="1">
        <v>0</v>
      </c>
      <c r="F163" s="1">
        <v>0</v>
      </c>
      <c r="G163" s="2">
        <f t="shared" si="0"/>
        <v>1651.752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366389</v>
      </c>
      <c r="D165" s="1">
        <f>'PR-RAS'!E169</f>
        <v>620632.15</v>
      </c>
      <c r="E165" s="1">
        <v>0</v>
      </c>
      <c r="F165" s="1">
        <v>0</v>
      </c>
      <c r="G165" s="2">
        <f t="shared" si="0"/>
        <v>263655.14120000001</v>
      </c>
      <c r="H165" s="2">
        <f t="shared" si="1"/>
        <v>0.15000000002328306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40020</v>
      </c>
      <c r="D166" s="1">
        <f>'PR-RAS'!E170</f>
        <v>35483.58</v>
      </c>
      <c r="E166" s="1">
        <v>0</v>
      </c>
      <c r="F166" s="1">
        <v>0</v>
      </c>
      <c r="G166" s="2">
        <f t="shared" si="0"/>
        <v>18312.881400000002</v>
      </c>
      <c r="H166" s="2">
        <f t="shared" si="1"/>
        <v>0.41999999999825377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4045</v>
      </c>
      <c r="D167" s="1">
        <f>'PR-RAS'!E171</f>
        <v>1727.91</v>
      </c>
      <c r="E167" s="1">
        <v>0</v>
      </c>
      <c r="F167" s="1">
        <v>0</v>
      </c>
      <c r="G167" s="2">
        <f t="shared" si="0"/>
        <v>1245.1361200000001</v>
      </c>
      <c r="H167" s="2">
        <f t="shared" si="1"/>
        <v>8.9999999999918145E-2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312047</v>
      </c>
      <c r="D168" s="1">
        <f>'PR-RAS'!E172</f>
        <v>572944.37</v>
      </c>
      <c r="E168" s="1">
        <v>0</v>
      </c>
      <c r="F168" s="1">
        <v>0</v>
      </c>
      <c r="G168" s="2">
        <f t="shared" si="0"/>
        <v>243475.26858</v>
      </c>
      <c r="H168" s="2">
        <f t="shared" si="1"/>
        <v>0.36999999999534339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6501</v>
      </c>
      <c r="D169" s="1">
        <f>'PR-RAS'!E173</f>
        <v>4182.67</v>
      </c>
      <c r="E169" s="1">
        <v>0</v>
      </c>
      <c r="F169" s="1">
        <v>0</v>
      </c>
      <c r="G169" s="2">
        <f t="shared" si="0"/>
        <v>2497.5451200000002</v>
      </c>
      <c r="H169" s="2">
        <f t="shared" si="1"/>
        <v>0.32999999999992724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3776</v>
      </c>
      <c r="D170" s="1">
        <f>'PR-RAS'!E174</f>
        <v>5412.37</v>
      </c>
      <c r="E170" s="1">
        <v>0</v>
      </c>
      <c r="F170" s="1">
        <v>0</v>
      </c>
      <c r="G170" s="2">
        <f t="shared" si="0"/>
        <v>2467.5250599999999</v>
      </c>
      <c r="H170" s="2">
        <f t="shared" si="1"/>
        <v>0.36999999999989086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881.25</v>
      </c>
      <c r="E172" s="1">
        <v>0</v>
      </c>
      <c r="F172" s="1">
        <v>0</v>
      </c>
      <c r="G172" s="2">
        <f t="shared" si="0"/>
        <v>301.38750000000005</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6355342</v>
      </c>
      <c r="D173" s="1">
        <f>'PR-RAS'!E177</f>
        <v>6718571.370000001</v>
      </c>
      <c r="E173" s="1">
        <v>0</v>
      </c>
      <c r="F173" s="1">
        <v>0</v>
      </c>
      <c r="G173" s="2">
        <f t="shared" si="0"/>
        <v>3404307.3752800003</v>
      </c>
      <c r="H173" s="2">
        <f t="shared" si="1"/>
        <v>0.37000000104308128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94145</v>
      </c>
      <c r="D174" s="1">
        <f>'PR-RAS'!E178</f>
        <v>96041.04</v>
      </c>
      <c r="E174" s="1">
        <v>0</v>
      </c>
      <c r="F174" s="1">
        <v>0</v>
      </c>
      <c r="G174" s="2">
        <f t="shared" si="0"/>
        <v>49517.284839999986</v>
      </c>
      <c r="H174" s="2">
        <f t="shared" si="1"/>
        <v>3.9999999993597157E-2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1023190</v>
      </c>
      <c r="D175" s="1">
        <f>'PR-RAS'!E179</f>
        <v>853388.01</v>
      </c>
      <c r="E175" s="1">
        <v>0</v>
      </c>
      <c r="F175" s="1">
        <v>0</v>
      </c>
      <c r="G175" s="2">
        <f t="shared" si="0"/>
        <v>475014.08747999999</v>
      </c>
      <c r="H175" s="2">
        <f t="shared" si="1"/>
        <v>1.0000000009313226E-2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116365</v>
      </c>
      <c r="D176" s="1">
        <f>'PR-RAS'!E180</f>
        <v>158823</v>
      </c>
      <c r="E176" s="1">
        <v>0</v>
      </c>
      <c r="F176" s="1">
        <v>0</v>
      </c>
      <c r="G176" s="2">
        <f t="shared" si="0"/>
        <v>75951.924999999988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3041259</v>
      </c>
      <c r="D177" s="1">
        <f>'PR-RAS'!E181</f>
        <v>3409717.77</v>
      </c>
      <c r="E177" s="1">
        <v>0</v>
      </c>
      <c r="F177" s="1">
        <v>0</v>
      </c>
      <c r="G177" s="2">
        <f t="shared" si="0"/>
        <v>1735482.2390399997</v>
      </c>
      <c r="H177" s="2">
        <f t="shared" si="1"/>
        <v>0.22999999998137355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27138</v>
      </c>
      <c r="D178" s="1">
        <f>'PR-RAS'!E182</f>
        <v>24835.71</v>
      </c>
      <c r="E178" s="1">
        <v>0</v>
      </c>
      <c r="F178" s="1">
        <v>0</v>
      </c>
      <c r="G178" s="2">
        <f t="shared" si="0"/>
        <v>13595.267339999999</v>
      </c>
      <c r="H178" s="2">
        <f t="shared" si="1"/>
        <v>0.29000000000087311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177001</v>
      </c>
      <c r="D179" s="1">
        <f>'PR-RAS'!E183</f>
        <v>116101.94</v>
      </c>
      <c r="E179" s="1">
        <v>0</v>
      </c>
      <c r="F179" s="1">
        <v>0</v>
      </c>
      <c r="G179" s="2">
        <f t="shared" si="0"/>
        <v>72838.468639999992</v>
      </c>
      <c r="H179" s="2">
        <f t="shared" si="1"/>
        <v>5.9999999997671694E-2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113369</v>
      </c>
      <c r="D180" s="1">
        <f>'PR-RAS'!E184</f>
        <v>178348.03</v>
      </c>
      <c r="E180" s="1">
        <v>0</v>
      </c>
      <c r="F180" s="1">
        <v>0</v>
      </c>
      <c r="G180" s="2">
        <f t="shared" si="0"/>
        <v>84141.645739999993</v>
      </c>
      <c r="H180" s="2">
        <f t="shared" si="1"/>
        <v>2.9999999998835847E-2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62970</v>
      </c>
      <c r="D181" s="1">
        <f>'PR-RAS'!E185</f>
        <v>114318.76</v>
      </c>
      <c r="E181" s="1">
        <v>0</v>
      </c>
      <c r="F181" s="1">
        <v>0</v>
      </c>
      <c r="G181" s="2">
        <f t="shared" si="0"/>
        <v>52489.353600000002</v>
      </c>
      <c r="H181" s="2">
        <f t="shared" si="1"/>
        <v>0.24000000000523869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1699905</v>
      </c>
      <c r="D182" s="1">
        <f>'PR-RAS'!E186</f>
        <v>1766997.11</v>
      </c>
      <c r="E182" s="1">
        <v>0</v>
      </c>
      <c r="F182" s="1">
        <v>0</v>
      </c>
      <c r="G182" s="2">
        <f t="shared" si="0"/>
        <v>947335.7588200001</v>
      </c>
      <c r="H182" s="2">
        <f t="shared" si="1"/>
        <v>0.11000000010244548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20604</v>
      </c>
      <c r="D183" s="1">
        <f>'PR-RAS'!E187</f>
        <v>27421.5</v>
      </c>
      <c r="E183" s="1">
        <v>0</v>
      </c>
      <c r="F183" s="1">
        <v>0</v>
      </c>
      <c r="G183" s="2">
        <f t="shared" si="0"/>
        <v>13731.353999999999</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284043</v>
      </c>
      <c r="D184" s="1">
        <f>'PR-RAS'!E188</f>
        <v>254437.85</v>
      </c>
      <c r="E184" s="1">
        <v>0</v>
      </c>
      <c r="F184" s="1">
        <v>0</v>
      </c>
      <c r="G184" s="2">
        <f t="shared" si="0"/>
        <v>145104.12209999998</v>
      </c>
      <c r="H184" s="2">
        <f t="shared" si="1"/>
        <v>0.14999999999417923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196557</v>
      </c>
      <c r="D185" s="1">
        <f>'PR-RAS'!E189</f>
        <v>146392.42000000001</v>
      </c>
      <c r="E185" s="1">
        <v>0</v>
      </c>
      <c r="F185" s="1">
        <v>0</v>
      </c>
      <c r="G185" s="2">
        <f t="shared" si="0"/>
        <v>90038.898560000001</v>
      </c>
      <c r="H185" s="2">
        <f t="shared" si="1"/>
        <v>0.42000000001280569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13099</v>
      </c>
      <c r="D186" s="1">
        <f>'PR-RAS'!E190</f>
        <v>17317.060000000001</v>
      </c>
      <c r="E186" s="1">
        <v>0</v>
      </c>
      <c r="F186" s="1">
        <v>0</v>
      </c>
      <c r="G186" s="2">
        <f t="shared" si="0"/>
        <v>8830.6272000000008</v>
      </c>
      <c r="H186" s="2">
        <f t="shared" si="1"/>
        <v>6.0000000001309672E-2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24628</v>
      </c>
      <c r="D187" s="1">
        <f>'PR-RAS'!E191</f>
        <v>46690.13</v>
      </c>
      <c r="E187" s="1">
        <v>0</v>
      </c>
      <c r="F187" s="1">
        <v>0</v>
      </c>
      <c r="G187" s="2">
        <f t="shared" si="0"/>
        <v>21949.536359999998</v>
      </c>
      <c r="H187" s="2">
        <f t="shared" si="1"/>
        <v>0.12999999999738066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21000</v>
      </c>
      <c r="D188" s="1">
        <f>'PR-RAS'!E192</f>
        <v>23000</v>
      </c>
      <c r="E188" s="1">
        <v>0</v>
      </c>
      <c r="F188" s="1">
        <v>0</v>
      </c>
      <c r="G188" s="2">
        <f t="shared" si="0"/>
        <v>12529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18759</v>
      </c>
      <c r="D189" s="1">
        <f>'PR-RAS'!E193</f>
        <v>16038.24</v>
      </c>
      <c r="E189" s="1">
        <v>0</v>
      </c>
      <c r="F189" s="1">
        <v>0</v>
      </c>
      <c r="G189" s="2">
        <f t="shared" si="0"/>
        <v>9557.0702399999991</v>
      </c>
      <c r="H189" s="2">
        <f t="shared" si="1"/>
        <v>0.23999999999978172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10000</v>
      </c>
      <c r="D191" s="1">
        <f>'PR-RAS'!E195</f>
        <v>5000</v>
      </c>
      <c r="E191" s="1">
        <v>0</v>
      </c>
      <c r="F191" s="1">
        <v>0</v>
      </c>
      <c r="G191" s="2">
        <f t="shared" si="0"/>
        <v>3800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236705</v>
      </c>
      <c r="D192" s="1">
        <f>'PR-RAS'!E196</f>
        <v>322968.01</v>
      </c>
      <c r="E192" s="1">
        <v>0</v>
      </c>
      <c r="F192" s="1">
        <v>0</v>
      </c>
      <c r="G192" s="2">
        <f t="shared" si="0"/>
        <v>168584.43481999999</v>
      </c>
      <c r="H192" s="2">
        <f t="shared" si="1"/>
        <v>1.0000000009313226E-2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204536</v>
      </c>
      <c r="D198" s="1">
        <f>'PR-RAS'!E202</f>
        <v>197719.62</v>
      </c>
      <c r="E198" s="1">
        <v>0</v>
      </c>
      <c r="F198" s="1">
        <v>0</v>
      </c>
      <c r="G198" s="2">
        <f t="shared" si="0"/>
        <v>118195.12228000001</v>
      </c>
      <c r="H198" s="2">
        <f t="shared" si="1"/>
        <v>0.38000000000465661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186280</v>
      </c>
      <c r="D201" s="1">
        <f>'PR-RAS'!E205</f>
        <v>197719.62</v>
      </c>
      <c r="E201" s="1">
        <v>0</v>
      </c>
      <c r="F201" s="1">
        <v>0</v>
      </c>
      <c r="G201" s="2">
        <f t="shared" si="0"/>
        <v>116343.848</v>
      </c>
      <c r="H201" s="2">
        <f t="shared" si="1"/>
        <v>0.38000000000465661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18256</v>
      </c>
      <c r="D202" s="1">
        <f>'PR-RAS'!E206</f>
        <v>0</v>
      </c>
      <c r="E202" s="1">
        <v>0</v>
      </c>
      <c r="F202" s="1">
        <v>0</v>
      </c>
      <c r="G202" s="2">
        <f t="shared" si="0"/>
        <v>3669.4560000000001</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32169</v>
      </c>
      <c r="D206" s="1">
        <f>'PR-RAS'!E210</f>
        <v>125248.39</v>
      </c>
      <c r="E206" s="1">
        <v>0</v>
      </c>
      <c r="F206" s="1">
        <v>0</v>
      </c>
      <c r="G206" s="2">
        <f t="shared" si="0"/>
        <v>57946.484900000003</v>
      </c>
      <c r="H206" s="2">
        <f t="shared" si="1"/>
        <v>0.38999999999941792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31488</v>
      </c>
      <c r="D207" s="1">
        <f>'PR-RAS'!E211</f>
        <v>31248.39</v>
      </c>
      <c r="E207" s="1">
        <v>0</v>
      </c>
      <c r="F207" s="1">
        <v>0</v>
      </c>
      <c r="G207" s="2">
        <f t="shared" si="0"/>
        <v>19360.864679999999</v>
      </c>
      <c r="H207" s="2">
        <f t="shared" si="1"/>
        <v>0.38999999999941792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681</v>
      </c>
      <c r="D209" s="1">
        <f>'PR-RAS'!E213</f>
        <v>0</v>
      </c>
      <c r="E209" s="1">
        <v>0</v>
      </c>
      <c r="F209" s="1">
        <v>0</v>
      </c>
      <c r="G209" s="2">
        <f t="shared" si="0"/>
        <v>141.648</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94000</v>
      </c>
      <c r="E210" s="1">
        <v>0</v>
      </c>
      <c r="F210" s="1">
        <v>0</v>
      </c>
      <c r="G210" s="2">
        <f t="shared" si="0"/>
        <v>39292</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472398</v>
      </c>
      <c r="D211" s="1">
        <f>'PR-RAS'!E215</f>
        <v>492544.78</v>
      </c>
      <c r="E211" s="1">
        <v>0</v>
      </c>
      <c r="F211" s="1">
        <v>0</v>
      </c>
      <c r="G211" s="2">
        <f t="shared" si="0"/>
        <v>306072.38760000002</v>
      </c>
      <c r="H211" s="2">
        <f t="shared" si="1"/>
        <v>0.21999999997206032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419344</v>
      </c>
      <c r="D212" s="1">
        <f>'PR-RAS'!E216</f>
        <v>375408.7</v>
      </c>
      <c r="E212" s="1">
        <v>0</v>
      </c>
      <c r="F212" s="1">
        <v>0</v>
      </c>
      <c r="G212" s="2">
        <f t="shared" si="0"/>
        <v>246904.05539999998</v>
      </c>
      <c r="H212" s="2">
        <f t="shared" si="1"/>
        <v>0.29999999998835847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419344</v>
      </c>
      <c r="D214" s="1">
        <f>'PR-RAS'!E218</f>
        <v>375408.7</v>
      </c>
      <c r="E214" s="1">
        <v>0</v>
      </c>
      <c r="F214" s="1">
        <v>0</v>
      </c>
      <c r="G214" s="2">
        <f t="shared" si="0"/>
        <v>249244.37819999998</v>
      </c>
      <c r="H214" s="2">
        <f t="shared" si="1"/>
        <v>0.29999999998835847</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53054</v>
      </c>
      <c r="D215" s="1">
        <f>'PR-RAS'!E219</f>
        <v>117136.08</v>
      </c>
      <c r="E215" s="1">
        <v>0</v>
      </c>
      <c r="F215" s="1">
        <v>0</v>
      </c>
      <c r="G215" s="2">
        <f t="shared" si="0"/>
        <v>61487.798240000004</v>
      </c>
      <c r="H215" s="2">
        <f t="shared" si="1"/>
        <v>8.000000000174623E-2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53054</v>
      </c>
      <c r="D218" s="1">
        <f>'PR-RAS'!E222</f>
        <v>117136.08</v>
      </c>
      <c r="E218" s="1">
        <v>0</v>
      </c>
      <c r="F218" s="1">
        <v>0</v>
      </c>
      <c r="G218" s="2">
        <f t="shared" si="0"/>
        <v>62349.776720000009</v>
      </c>
      <c r="H218" s="2">
        <f t="shared" si="1"/>
        <v>8.000000000174623E-2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3170736</v>
      </c>
      <c r="D220" s="1">
        <f>'PR-RAS'!E224</f>
        <v>3942058.85</v>
      </c>
      <c r="E220" s="1">
        <v>0</v>
      </c>
      <c r="F220" s="1">
        <v>0</v>
      </c>
      <c r="G220" s="2">
        <f t="shared" si="0"/>
        <v>2421012.9602999999</v>
      </c>
      <c r="H220" s="2">
        <f t="shared" si="1"/>
        <v>0.14999999990686774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306873</v>
      </c>
      <c r="D232" s="1">
        <f>'PR-RAS'!E236</f>
        <v>65000</v>
      </c>
      <c r="E232" s="1">
        <v>0</v>
      </c>
      <c r="F232" s="1">
        <v>0</v>
      </c>
      <c r="G232" s="2">
        <f t="shared" si="0"/>
        <v>100917.663</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5000</v>
      </c>
      <c r="D233" s="1">
        <f>'PR-RAS'!E237</f>
        <v>5000</v>
      </c>
      <c r="E233" s="1">
        <v>0</v>
      </c>
      <c r="F233" s="1">
        <v>0</v>
      </c>
      <c r="G233" s="2">
        <f t="shared" si="0"/>
        <v>3480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301873</v>
      </c>
      <c r="D234" s="1">
        <f>'PR-RAS'!E238</f>
        <v>60000</v>
      </c>
      <c r="E234" s="1">
        <v>0</v>
      </c>
      <c r="F234" s="1">
        <v>0</v>
      </c>
      <c r="G234" s="2">
        <f t="shared" si="0"/>
        <v>98296.409</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2863863</v>
      </c>
      <c r="D236" s="1">
        <f>'PR-RAS'!E240</f>
        <v>3877058.85</v>
      </c>
      <c r="E236" s="1">
        <v>0</v>
      </c>
      <c r="F236" s="1">
        <v>0</v>
      </c>
      <c r="G236" s="2">
        <f t="shared" si="0"/>
        <v>2495225.4644999998</v>
      </c>
      <c r="H236" s="2">
        <f t="shared" si="1"/>
        <v>0.14999999990686774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2428200</v>
      </c>
      <c r="D237" s="1">
        <f>'PR-RAS'!E241</f>
        <v>3545000</v>
      </c>
      <c r="E237" s="1">
        <v>0</v>
      </c>
      <c r="F237" s="1">
        <v>0</v>
      </c>
      <c r="G237" s="2">
        <f t="shared" si="0"/>
        <v>2246295.1999999997</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435663</v>
      </c>
      <c r="D238" s="1">
        <f>'PR-RAS'!E242</f>
        <v>332058.84999999998</v>
      </c>
      <c r="E238" s="1">
        <v>0</v>
      </c>
      <c r="F238" s="1">
        <v>0</v>
      </c>
      <c r="G238" s="2">
        <f t="shared" si="0"/>
        <v>260648.02589999998</v>
      </c>
      <c r="H238" s="2">
        <f t="shared" si="1"/>
        <v>0.15000000002328306</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570259</v>
      </c>
      <c r="D248" s="1">
        <f>'PR-RAS'!E252</f>
        <v>682417.26</v>
      </c>
      <c r="E248" s="1">
        <v>0</v>
      </c>
      <c r="F248" s="1">
        <v>0</v>
      </c>
      <c r="G248" s="2">
        <f t="shared" si="0"/>
        <v>477968.09944000002</v>
      </c>
      <c r="H248" s="2">
        <f t="shared" si="1"/>
        <v>0.26000000000931323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570259</v>
      </c>
      <c r="D255" s="1">
        <f>'PR-RAS'!E259</f>
        <v>682417.26</v>
      </c>
      <c r="E255" s="1">
        <v>0</v>
      </c>
      <c r="F255" s="1">
        <v>0</v>
      </c>
      <c r="G255" s="2">
        <f t="shared" si="0"/>
        <v>491513.75407999998</v>
      </c>
      <c r="H255" s="2">
        <f t="shared" si="1"/>
        <v>0.26000000000931323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517462</v>
      </c>
      <c r="D256" s="1">
        <f>'PR-RAS'!E260</f>
        <v>597071.76</v>
      </c>
      <c r="E256" s="1">
        <v>0</v>
      </c>
      <c r="F256" s="1">
        <v>0</v>
      </c>
      <c r="G256" s="2">
        <f t="shared" si="0"/>
        <v>436459.40760000004</v>
      </c>
      <c r="H256" s="2">
        <f t="shared" si="1"/>
        <v>0.23999999999068677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52797</v>
      </c>
      <c r="D257" s="1">
        <f>'PR-RAS'!E261</f>
        <v>85345.5</v>
      </c>
      <c r="E257" s="1">
        <v>0</v>
      </c>
      <c r="F257" s="1">
        <v>0</v>
      </c>
      <c r="G257" s="2">
        <f t="shared" si="0"/>
        <v>57212.928</v>
      </c>
      <c r="H257" s="2">
        <f t="shared" si="1"/>
        <v>0.5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2211727</v>
      </c>
      <c r="D259" s="1">
        <f>'PR-RAS'!E263</f>
        <v>2527965.1</v>
      </c>
      <c r="E259" s="1">
        <v>0</v>
      </c>
      <c r="F259" s="1">
        <v>0</v>
      </c>
      <c r="G259" s="2">
        <f t="shared" si="0"/>
        <v>1875055.5576000002</v>
      </c>
      <c r="H259" s="2">
        <f t="shared" si="1"/>
        <v>0.10000000009313226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2211727</v>
      </c>
      <c r="D260" s="1">
        <f>'PR-RAS'!E264</f>
        <v>2527965.1</v>
      </c>
      <c r="E260" s="1">
        <v>0</v>
      </c>
      <c r="F260" s="1">
        <v>0</v>
      </c>
      <c r="G260" s="2">
        <f t="shared" si="0"/>
        <v>1882323.2148000002</v>
      </c>
      <c r="H260" s="2">
        <f t="shared" si="1"/>
        <v>0.10000000009313226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2211727</v>
      </c>
      <c r="D261" s="1">
        <f>'PR-RAS'!E265</f>
        <v>2527965.1</v>
      </c>
      <c r="E261" s="1">
        <v>0</v>
      </c>
      <c r="F261" s="1">
        <v>0</v>
      </c>
      <c r="G261" s="2">
        <f t="shared" si="0"/>
        <v>1889590.8720000002</v>
      </c>
      <c r="H261" s="2">
        <f t="shared" si="1"/>
        <v>0.10000000009313226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15125018</v>
      </c>
      <c r="D285" s="1">
        <f>'PR-RAS'!E289</f>
        <v>17182639.100000001</v>
      </c>
      <c r="E285" s="1">
        <v>0</v>
      </c>
      <c r="F285" s="1">
        <v>0</v>
      </c>
      <c r="G285" s="2">
        <f t="shared" si="8"/>
        <v>14055244.1208</v>
      </c>
      <c r="H285" s="2">
        <f t="shared" si="9"/>
        <v>0.10000000149011612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10821443</v>
      </c>
      <c r="D286" s="1">
        <f>'PR-RAS'!E290</f>
        <v>15826491.780000005</v>
      </c>
      <c r="E286" s="1">
        <v>0</v>
      </c>
      <c r="F286" s="1">
        <v>0</v>
      </c>
      <c r="G286" s="2">
        <f t="shared" si="8"/>
        <v>12105211.569600001</v>
      </c>
      <c r="H286" s="2">
        <f t="shared" si="9"/>
        <v>0.21999999508261681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2993336</v>
      </c>
      <c r="D288" s="1">
        <f>'PR-RAS'!E292</f>
        <v>0</v>
      </c>
      <c r="E288" s="1">
        <v>0</v>
      </c>
      <c r="F288" s="1">
        <v>0</v>
      </c>
      <c r="G288" s="2">
        <f t="shared" si="8"/>
        <v>859087.43199999991</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1976593.45</v>
      </c>
      <c r="E289" s="1">
        <v>0</v>
      </c>
      <c r="F289" s="1">
        <v>0</v>
      </c>
      <c r="G289" s="2">
        <f t="shared" si="8"/>
        <v>1138517.8271999999</v>
      </c>
      <c r="H289" s="2">
        <f t="shared" si="9"/>
        <v>0.44999999995343387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7722600</v>
      </c>
      <c r="D290" s="1">
        <f>'PR-RAS'!E294</f>
        <v>4150323.29</v>
      </c>
      <c r="E290" s="1">
        <v>0</v>
      </c>
      <c r="F290" s="1">
        <v>0</v>
      </c>
      <c r="G290" s="2">
        <f t="shared" si="8"/>
        <v>4630718.26162</v>
      </c>
      <c r="H290" s="2">
        <f t="shared" si="9"/>
        <v>0.2900000000372529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83421</v>
      </c>
      <c r="D293" s="1">
        <f>'PR-RAS'!E298</f>
        <v>70810.89</v>
      </c>
      <c r="E293" s="1">
        <v>0</v>
      </c>
      <c r="F293" s="1">
        <v>0</v>
      </c>
      <c r="G293" s="2">
        <f t="shared" si="8"/>
        <v>65712.49175999999</v>
      </c>
      <c r="H293" s="2">
        <f t="shared" si="9"/>
        <v>0.11000000000058208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83421</v>
      </c>
      <c r="D294" s="1">
        <f>'PR-RAS'!E299</f>
        <v>70810.89</v>
      </c>
      <c r="E294" s="1">
        <v>0</v>
      </c>
      <c r="F294" s="1">
        <v>0</v>
      </c>
      <c r="G294" s="2">
        <f t="shared" si="8"/>
        <v>65937.534539999993</v>
      </c>
      <c r="H294" s="2">
        <f t="shared" si="9"/>
        <v>0.11000000000058208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83421</v>
      </c>
      <c r="D295" s="1">
        <f>'PR-RAS'!E300</f>
        <v>70810.89</v>
      </c>
      <c r="E295" s="1">
        <v>0</v>
      </c>
      <c r="F295" s="1">
        <v>0</v>
      </c>
      <c r="G295" s="2">
        <f t="shared" si="8"/>
        <v>66162.577319999997</v>
      </c>
      <c r="H295" s="2">
        <f t="shared" si="9"/>
        <v>0.11000000000058208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83421</v>
      </c>
      <c r="D296" s="1">
        <f>'PR-RAS'!E301</f>
        <v>70810.89</v>
      </c>
      <c r="E296" s="1">
        <v>0</v>
      </c>
      <c r="F296" s="1">
        <v>0</v>
      </c>
      <c r="G296" s="2">
        <f t="shared" si="8"/>
        <v>66387.6201</v>
      </c>
      <c r="H296" s="2">
        <f t="shared" si="9"/>
        <v>0.11000000000058208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19325981</v>
      </c>
      <c r="D345" s="1">
        <f>'PR-RAS'!E350</f>
        <v>4364198.68</v>
      </c>
      <c r="E345" s="1">
        <v>0</v>
      </c>
      <c r="F345" s="1">
        <v>0</v>
      </c>
      <c r="G345" s="2">
        <f t="shared" si="8"/>
        <v>9650706.1558399983</v>
      </c>
      <c r="H345" s="2">
        <f t="shared" si="9"/>
        <v>0.32000000029802322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46000</v>
      </c>
      <c r="D346" s="1">
        <f>'PR-RAS'!E351</f>
        <v>5132.22</v>
      </c>
      <c r="E346" s="1">
        <v>0</v>
      </c>
      <c r="F346" s="1">
        <v>0</v>
      </c>
      <c r="G346" s="2">
        <f t="shared" si="8"/>
        <v>19411.231799999998</v>
      </c>
      <c r="H346" s="2">
        <f t="shared" si="9"/>
        <v>0.22000000000025466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46000</v>
      </c>
      <c r="D347" s="1">
        <f>'PR-RAS'!E352</f>
        <v>5132.22</v>
      </c>
      <c r="E347" s="1">
        <v>0</v>
      </c>
      <c r="F347" s="1">
        <v>0</v>
      </c>
      <c r="G347" s="2">
        <f t="shared" si="8"/>
        <v>19467.49624</v>
      </c>
      <c r="H347" s="2">
        <f t="shared" si="9"/>
        <v>0.22000000000025466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46000</v>
      </c>
      <c r="D348" s="1">
        <f>'PR-RAS'!E353</f>
        <v>5132.22</v>
      </c>
      <c r="E348" s="1">
        <v>0</v>
      </c>
      <c r="F348" s="1">
        <v>0</v>
      </c>
      <c r="G348" s="2">
        <f t="shared" si="8"/>
        <v>19523.760679999999</v>
      </c>
      <c r="H348" s="2">
        <f t="shared" si="9"/>
        <v>0.22000000000025466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6904833</v>
      </c>
      <c r="D358" s="1">
        <f>'PR-RAS'!E363</f>
        <v>1613423.59</v>
      </c>
      <c r="E358" s="1">
        <v>0</v>
      </c>
      <c r="F358" s="1">
        <v>0</v>
      </c>
      <c r="G358" s="2">
        <f t="shared" si="8"/>
        <v>3617009.8242599997</v>
      </c>
      <c r="H358" s="2">
        <f t="shared" si="9"/>
        <v>0.40999999991618097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4421673</v>
      </c>
      <c r="D359" s="1">
        <f>'PR-RAS'!E364</f>
        <v>472216.64</v>
      </c>
      <c r="E359" s="1">
        <v>0</v>
      </c>
      <c r="F359" s="1">
        <v>0</v>
      </c>
      <c r="G359" s="2">
        <f t="shared" si="8"/>
        <v>1921066.0482399999</v>
      </c>
      <c r="H359" s="2">
        <f t="shared" si="9"/>
        <v>0.35999999998603016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24375</v>
      </c>
      <c r="D361" s="1">
        <f>'PR-RAS'!E366</f>
        <v>137713.39000000001</v>
      </c>
      <c r="E361" s="1">
        <v>0</v>
      </c>
      <c r="F361" s="1">
        <v>0</v>
      </c>
      <c r="G361" s="2">
        <f t="shared" si="8"/>
        <v>107928.64080000001</v>
      </c>
      <c r="H361" s="2">
        <f t="shared" si="9"/>
        <v>0.39000000001396984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4397298</v>
      </c>
      <c r="D363" s="1">
        <f>'PR-RAS'!E368</f>
        <v>334503.25</v>
      </c>
      <c r="E363" s="1">
        <v>0</v>
      </c>
      <c r="F363" s="1">
        <v>0</v>
      </c>
      <c r="G363" s="2">
        <f t="shared" si="8"/>
        <v>1834002.2290000001</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40394</v>
      </c>
      <c r="D364" s="1">
        <f>'PR-RAS'!E369</f>
        <v>20114.150000000001</v>
      </c>
      <c r="E364" s="1">
        <v>0</v>
      </c>
      <c r="F364" s="1">
        <v>0</v>
      </c>
      <c r="G364" s="2">
        <f t="shared" si="8"/>
        <v>29265.894899999999</v>
      </c>
      <c r="H364" s="2">
        <f t="shared" si="9"/>
        <v>0.15000000000145519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40394</v>
      </c>
      <c r="D365" s="1">
        <f>'PR-RAS'!E370</f>
        <v>20114.150000000001</v>
      </c>
      <c r="E365" s="1">
        <v>0</v>
      </c>
      <c r="F365" s="1">
        <v>0</v>
      </c>
      <c r="G365" s="2">
        <f t="shared" si="8"/>
        <v>29346.517200000002</v>
      </c>
      <c r="H365" s="2">
        <f t="shared" si="9"/>
        <v>0.15000000000145519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2442766</v>
      </c>
      <c r="D386" s="1">
        <f>'PR-RAS'!E391</f>
        <v>1121092.8</v>
      </c>
      <c r="E386" s="1">
        <v>0</v>
      </c>
      <c r="F386" s="1">
        <v>0</v>
      </c>
      <c r="G386" s="2">
        <f t="shared" si="8"/>
        <v>1803706.3659999999</v>
      </c>
      <c r="H386" s="2">
        <f t="shared" si="9"/>
        <v>0.19999999995343387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394344</v>
      </c>
      <c r="D389" s="1">
        <f>'PR-RAS'!E394</f>
        <v>279725</v>
      </c>
      <c r="E389" s="1">
        <v>0</v>
      </c>
      <c r="F389" s="1">
        <v>0</v>
      </c>
      <c r="G389" s="2">
        <f t="shared" si="8"/>
        <v>370072.07199999999</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2048422</v>
      </c>
      <c r="D390" s="1">
        <f>'PR-RAS'!E395</f>
        <v>841367.8</v>
      </c>
      <c r="E390" s="1">
        <v>0</v>
      </c>
      <c r="F390" s="1">
        <v>0</v>
      </c>
      <c r="G390" s="2">
        <f t="shared" si="8"/>
        <v>1451420.3064000001</v>
      </c>
      <c r="H390" s="2">
        <f t="shared" si="9"/>
        <v>0.19999999995343387</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12375148</v>
      </c>
      <c r="D397" s="1">
        <f>'PR-RAS'!E402</f>
        <v>2745642.87</v>
      </c>
      <c r="E397" s="1">
        <v>0</v>
      </c>
      <c r="F397" s="1">
        <v>0</v>
      </c>
      <c r="G397" s="2">
        <f t="shared" si="8"/>
        <v>7075107.7610400012</v>
      </c>
      <c r="H397" s="2">
        <f t="shared" si="9"/>
        <v>0.12999999988824129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11245123</v>
      </c>
      <c r="D398" s="1">
        <f>'PR-RAS'!E403</f>
        <v>570136.1</v>
      </c>
      <c r="E398" s="1">
        <v>0</v>
      </c>
      <c r="F398" s="1">
        <v>0</v>
      </c>
      <c r="G398" s="2">
        <f t="shared" si="8"/>
        <v>4917001.8943999996</v>
      </c>
      <c r="H398" s="2">
        <f t="shared" si="9"/>
        <v>9.9999999976716936E-2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1130025</v>
      </c>
      <c r="D401" s="1">
        <f>'PR-RAS'!E406</f>
        <v>2175506.77</v>
      </c>
      <c r="E401" s="1">
        <v>0</v>
      </c>
      <c r="F401" s="1">
        <v>0</v>
      </c>
      <c r="G401" s="2">
        <f t="shared" si="8"/>
        <v>2192415.4160000002</v>
      </c>
      <c r="H401" s="2">
        <f t="shared" si="9"/>
        <v>0.22999999998137355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19242560</v>
      </c>
      <c r="D403" s="1">
        <f>'PR-RAS'!E408</f>
        <v>4293387.79</v>
      </c>
      <c r="E403" s="1">
        <v>0</v>
      </c>
      <c r="F403" s="1">
        <v>0</v>
      </c>
      <c r="G403" s="2">
        <f t="shared" si="8"/>
        <v>11187392.90316</v>
      </c>
      <c r="H403" s="2">
        <f t="shared" si="9"/>
        <v>0.2099999999627471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26029882</v>
      </c>
      <c r="D407" s="1">
        <f>'PR-RAS'!E412</f>
        <v>33079941.770000007</v>
      </c>
      <c r="E407" s="1">
        <v>0</v>
      </c>
      <c r="F407" s="1">
        <v>0</v>
      </c>
      <c r="G407" s="2">
        <f t="shared" si="8"/>
        <v>37429044.809240013</v>
      </c>
      <c r="H407" s="2">
        <f t="shared" si="9"/>
        <v>0.22999999299645424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34450999</v>
      </c>
      <c r="D408" s="1">
        <f>'PR-RAS'!E413</f>
        <v>21546837.780000001</v>
      </c>
      <c r="E408" s="1">
        <v>0</v>
      </c>
      <c r="F408" s="1">
        <v>0</v>
      </c>
      <c r="G408" s="2">
        <f t="shared" si="8"/>
        <v>31560682.545919999</v>
      </c>
      <c r="H408" s="2">
        <f t="shared" si="9"/>
        <v>0.2199999988079071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11533103.990000006</v>
      </c>
      <c r="E409" s="1">
        <v>0</v>
      </c>
      <c r="F409" s="1">
        <v>0</v>
      </c>
      <c r="G409" s="2">
        <f t="shared" si="8"/>
        <v>9411012.855840005</v>
      </c>
      <c r="H409" s="2">
        <f t="shared" si="9"/>
        <v>9.9999941885471344E-3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8421117</v>
      </c>
      <c r="D410" s="1">
        <f>'PR-RAS'!E415</f>
        <v>0</v>
      </c>
      <c r="E410" s="1">
        <v>0</v>
      </c>
      <c r="F410" s="1">
        <v>0</v>
      </c>
      <c r="G410" s="2">
        <f t="shared" si="8"/>
        <v>3444236.8529999997</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2993336</v>
      </c>
      <c r="D411" s="1">
        <f>'PR-RAS'!E416</f>
        <v>0</v>
      </c>
      <c r="E411" s="1">
        <v>0</v>
      </c>
      <c r="F411" s="1">
        <v>0</v>
      </c>
      <c r="G411" s="2">
        <f t="shared" si="8"/>
        <v>1227267.76</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1976593.45</v>
      </c>
      <c r="E412" s="1">
        <v>0</v>
      </c>
      <c r="F412" s="1">
        <v>0</v>
      </c>
      <c r="G412" s="2">
        <f t="shared" si="8"/>
        <v>1624759.8158999998</v>
      </c>
      <c r="H412" s="2">
        <f t="shared" si="9"/>
        <v>0.44999999995343387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7722600</v>
      </c>
      <c r="D413" s="1">
        <f>'PR-RAS'!E418</f>
        <v>4150323.29</v>
      </c>
      <c r="E413" s="1">
        <v>0</v>
      </c>
      <c r="F413" s="1">
        <v>0</v>
      </c>
      <c r="G413" s="2">
        <f t="shared" si="8"/>
        <v>6601577.5909599997</v>
      </c>
      <c r="H413" s="2">
        <f t="shared" si="9"/>
        <v>0.2900000000372529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4447418</v>
      </c>
      <c r="D414" s="1">
        <f>'PR-RAS'!E420</f>
        <v>198145.28</v>
      </c>
      <c r="E414" s="1">
        <v>0</v>
      </c>
      <c r="F414" s="1">
        <v>0</v>
      </c>
      <c r="G414" s="2">
        <f t="shared" si="8"/>
        <v>2000451.6352799998</v>
      </c>
      <c r="H414" s="2">
        <f t="shared" si="9"/>
        <v>0.27999999999883585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4447418</v>
      </c>
      <c r="D478" s="1">
        <f>'PR-RAS'!E484</f>
        <v>198145.28</v>
      </c>
      <c r="E478" s="1">
        <v>0</v>
      </c>
      <c r="F478" s="1">
        <v>0</v>
      </c>
      <c r="G478" s="2">
        <f t="shared" si="8"/>
        <v>2310448.9831199995</v>
      </c>
      <c r="H478" s="2">
        <f t="shared" si="9"/>
        <v>0.27999999999883585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4447418</v>
      </c>
      <c r="D489" s="1">
        <f>'PR-RAS'!E495</f>
        <v>0</v>
      </c>
      <c r="E489" s="1">
        <v>0</v>
      </c>
      <c r="F489" s="1">
        <v>0</v>
      </c>
      <c r="G489" s="2">
        <f t="shared" si="8"/>
        <v>2170339.9840000002</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4447418</v>
      </c>
      <c r="D490" s="1">
        <f>'PR-RAS'!E496</f>
        <v>0</v>
      </c>
      <c r="E490" s="1">
        <v>0</v>
      </c>
      <c r="F490" s="1">
        <v>0</v>
      </c>
      <c r="G490" s="2">
        <f t="shared" si="8"/>
        <v>2174787.4019999998</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198145.28</v>
      </c>
      <c r="E501" s="1">
        <v>0</v>
      </c>
      <c r="F501" s="1">
        <v>0</v>
      </c>
      <c r="G501" s="2">
        <f t="shared" si="8"/>
        <v>198145.28</v>
      </c>
      <c r="H501" s="2">
        <f t="shared" si="9"/>
        <v>0.27999999999883585</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198145.28</v>
      </c>
      <c r="E502" s="1">
        <v>0</v>
      </c>
      <c r="F502" s="1">
        <v>0</v>
      </c>
      <c r="G502" s="2">
        <f t="shared" si="8"/>
        <v>198541.57055999999</v>
      </c>
      <c r="H502" s="2">
        <f t="shared" si="9"/>
        <v>0.27999999999883585</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996228</v>
      </c>
      <c r="D522" s="1">
        <f>'PR-RAS'!E528</f>
        <v>5966880.9299999997</v>
      </c>
      <c r="E522" s="1">
        <v>0</v>
      </c>
      <c r="F522" s="1">
        <v>0</v>
      </c>
      <c r="G522" s="2">
        <f t="shared" ref="G522:G809" si="10">(B522/1000)*(C522*1+D522*2)</f>
        <v>6736524.7170599997</v>
      </c>
      <c r="H522" s="2">
        <f t="shared" ref="H522:H809" si="11">ABS(C522-ROUND(C522,0))+ABS(D522-ROUND(D522,0))</f>
        <v>7.0000000298023224E-2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996228</v>
      </c>
      <c r="D587" s="1">
        <f>'PR-RAS'!E593</f>
        <v>5966880.9299999997</v>
      </c>
      <c r="E587" s="1">
        <v>0</v>
      </c>
      <c r="F587" s="1">
        <v>0</v>
      </c>
      <c r="G587" s="2">
        <f t="shared" si="10"/>
        <v>7576974.057959999</v>
      </c>
      <c r="H587" s="2">
        <f t="shared" si="11"/>
        <v>7.0000000298023224E-2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996228</v>
      </c>
      <c r="D599" s="1">
        <f>'PR-RAS'!E605</f>
        <v>5966880.9299999997</v>
      </c>
      <c r="E599" s="1">
        <v>0</v>
      </c>
      <c r="F599" s="1">
        <v>0</v>
      </c>
      <c r="G599" s="2">
        <f t="shared" si="10"/>
        <v>7732133.9362799991</v>
      </c>
      <c r="H599" s="2">
        <f t="shared" si="11"/>
        <v>7.0000000298023224E-2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996228</v>
      </c>
      <c r="D600" s="1">
        <f>'PR-RAS'!E606</f>
        <v>5966880.9299999997</v>
      </c>
      <c r="E600" s="1">
        <v>0</v>
      </c>
      <c r="F600" s="1">
        <v>0</v>
      </c>
      <c r="G600" s="2">
        <f t="shared" si="10"/>
        <v>7745063.9261399992</v>
      </c>
      <c r="H600" s="2">
        <f t="shared" si="11"/>
        <v>7.0000000298023224E-2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3451190</v>
      </c>
      <c r="D629" s="1">
        <f>'PR-RAS'!E635</f>
        <v>0</v>
      </c>
      <c r="E629" s="1">
        <v>0</v>
      </c>
      <c r="F629" s="1">
        <v>0</v>
      </c>
      <c r="G629" s="2">
        <f t="shared" si="10"/>
        <v>2167347.3199999998</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5768735.6499999994</v>
      </c>
      <c r="E630" s="1">
        <v>0</v>
      </c>
      <c r="F630" s="1">
        <v>0</v>
      </c>
      <c r="G630" s="2">
        <f t="shared" si="10"/>
        <v>7257069.4476999994</v>
      </c>
      <c r="H630" s="2">
        <f t="shared" si="11"/>
        <v>0.35000000055879354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30477300</v>
      </c>
      <c r="D633" s="1">
        <f>'PR-RAS'!E639</f>
        <v>33278087.050000008</v>
      </c>
      <c r="E633" s="1">
        <v>0</v>
      </c>
      <c r="F633" s="1">
        <v>0</v>
      </c>
      <c r="G633" s="2">
        <f t="shared" si="10"/>
        <v>61325155.631200016</v>
      </c>
      <c r="H633" s="2">
        <f t="shared" si="11"/>
        <v>5.0000008195638657E-2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35447227</v>
      </c>
      <c r="D634" s="1">
        <f>'PR-RAS'!E640</f>
        <v>27513718.710000001</v>
      </c>
      <c r="E634" s="1">
        <v>0</v>
      </c>
      <c r="F634" s="1">
        <v>0</v>
      </c>
      <c r="G634" s="2">
        <f t="shared" si="10"/>
        <v>57270462.577860005</v>
      </c>
      <c r="H634" s="2">
        <f t="shared" si="11"/>
        <v>0.28999999910593033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5764368.3400000073</v>
      </c>
      <c r="E635" s="1">
        <v>0</v>
      </c>
      <c r="F635" s="1">
        <v>0</v>
      </c>
      <c r="G635" s="2">
        <f t="shared" si="10"/>
        <v>7309219.055120009</v>
      </c>
      <c r="H635" s="2">
        <f t="shared" si="11"/>
        <v>0.34000000730156898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4969927</v>
      </c>
      <c r="D636" s="1">
        <f>'PR-RAS'!E642</f>
        <v>0</v>
      </c>
      <c r="E636" s="1">
        <v>0</v>
      </c>
      <c r="F636" s="1">
        <v>0</v>
      </c>
      <c r="G636" s="2">
        <f t="shared" si="10"/>
        <v>3155903.645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2993336</v>
      </c>
      <c r="D637" s="1">
        <f>'PR-RAS'!E643</f>
        <v>0</v>
      </c>
      <c r="E637" s="1">
        <v>0</v>
      </c>
      <c r="F637" s="1">
        <v>0</v>
      </c>
      <c r="G637" s="2">
        <f t="shared" si="10"/>
        <v>1903761.696</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1976593.45</v>
      </c>
      <c r="E638" s="1">
        <v>0</v>
      </c>
      <c r="F638" s="1">
        <v>0</v>
      </c>
      <c r="G638" s="2">
        <f t="shared" si="10"/>
        <v>2518180.0553000001</v>
      </c>
      <c r="H638" s="2">
        <f t="shared" si="11"/>
        <v>0.44999999995343387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3787774.8900000071</v>
      </c>
      <c r="E639" s="1">
        <v>0</v>
      </c>
      <c r="F639" s="1">
        <v>0</v>
      </c>
      <c r="G639" s="2">
        <f t="shared" si="10"/>
        <v>4833200.7596400091</v>
      </c>
      <c r="H639" s="2">
        <f t="shared" si="11"/>
        <v>0.10999999288469553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1976591</v>
      </c>
      <c r="D640" s="1">
        <f>'PR-RAS'!E646</f>
        <v>0</v>
      </c>
      <c r="E640" s="1">
        <v>0</v>
      </c>
      <c r="F640" s="1">
        <v>0</v>
      </c>
      <c r="G640" s="2">
        <f t="shared" si="10"/>
        <v>1263041.649</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4575434</v>
      </c>
      <c r="D642" s="1">
        <f>'PR-RAS'!E649</f>
        <v>2178375.44</v>
      </c>
      <c r="E642" s="1">
        <v>0</v>
      </c>
      <c r="F642" s="1">
        <v>0</v>
      </c>
      <c r="G642" s="2">
        <f t="shared" si="10"/>
        <v>5725530.5080799991</v>
      </c>
      <c r="H642" s="2">
        <f t="shared" si="11"/>
        <v>0.43999999994412065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26571185</v>
      </c>
      <c r="D643" s="1">
        <f>'PR-RAS'!E650</f>
        <v>37411346.420000002</v>
      </c>
      <c r="E643" s="1">
        <v>0</v>
      </c>
      <c r="F643" s="1">
        <v>0</v>
      </c>
      <c r="G643" s="2">
        <f t="shared" si="10"/>
        <v>65094869.573280007</v>
      </c>
      <c r="H643" s="2">
        <f t="shared" si="11"/>
        <v>0.42000000178813934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28968243</v>
      </c>
      <c r="D644" s="1">
        <f>'PR-RAS'!E651</f>
        <v>35833071.939999998</v>
      </c>
      <c r="E644" s="1">
        <v>0</v>
      </c>
      <c r="F644" s="1">
        <v>0</v>
      </c>
      <c r="G644" s="2">
        <f t="shared" si="10"/>
        <v>64707910.763839997</v>
      </c>
      <c r="H644" s="2">
        <f t="shared" si="11"/>
        <v>6.0000002384185791E-2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2178376</v>
      </c>
      <c r="D645" s="1">
        <f>'PR-RAS'!E652</f>
        <v>3756649.9200000018</v>
      </c>
      <c r="E645" s="1">
        <v>0</v>
      </c>
      <c r="F645" s="1">
        <v>0</v>
      </c>
      <c r="G645" s="2">
        <f t="shared" si="10"/>
        <v>6241439.2409600029</v>
      </c>
      <c r="H645" s="2">
        <f t="shared" si="11"/>
        <v>7.9999998211860657E-2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9</v>
      </c>
      <c r="E648" s="1">
        <v>0</v>
      </c>
      <c r="F648" s="1">
        <v>0</v>
      </c>
      <c r="G648" s="2">
        <f t="shared" si="10"/>
        <v>17.469000000000001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4091</v>
      </c>
      <c r="D653" s="1">
        <f>'PR-RAS'!E660</f>
        <v>6060.85</v>
      </c>
      <c r="E653" s="1">
        <v>0</v>
      </c>
      <c r="F653" s="1">
        <v>0</v>
      </c>
      <c r="G653" s="2">
        <f t="shared" si="10"/>
        <v>10570.680400000001</v>
      </c>
      <c r="H653" s="2">
        <f t="shared" si="11"/>
        <v>0.1499999999996362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1340930</v>
      </c>
      <c r="D654" s="1">
        <f>'PR-RAS'!E661</f>
        <v>1425630.24</v>
      </c>
      <c r="E654" s="1">
        <v>0</v>
      </c>
      <c r="F654" s="1">
        <v>0</v>
      </c>
      <c r="G654" s="2">
        <f t="shared" si="10"/>
        <v>2737500.38344</v>
      </c>
      <c r="H654" s="2">
        <f t="shared" si="11"/>
        <v>0.23999999999068677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110500</v>
      </c>
      <c r="D655" s="1">
        <f>'PR-RAS'!E662</f>
        <v>0</v>
      </c>
      <c r="E655" s="1">
        <v>0</v>
      </c>
      <c r="F655" s="1">
        <v>0</v>
      </c>
      <c r="G655" s="2">
        <f t="shared" si="10"/>
        <v>72267</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70000</v>
      </c>
      <c r="D657" s="1">
        <f>'PR-RAS'!E664</f>
        <v>47000</v>
      </c>
      <c r="E657" s="1">
        <v>0</v>
      </c>
      <c r="F657" s="1">
        <v>0</v>
      </c>
      <c r="G657" s="2">
        <f t="shared" si="10"/>
        <v>107584</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550000</v>
      </c>
      <c r="D658" s="1">
        <f>'PR-RAS'!E665</f>
        <v>740000</v>
      </c>
      <c r="E658" s="1">
        <v>0</v>
      </c>
      <c r="F658" s="1">
        <v>0</v>
      </c>
      <c r="G658" s="2">
        <f t="shared" si="10"/>
        <v>1333710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100000</v>
      </c>
      <c r="E659" s="1">
        <v>0</v>
      </c>
      <c r="F659" s="1">
        <v>0</v>
      </c>
      <c r="G659" s="2">
        <f t="shared" si="10"/>
        <v>131600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162624</v>
      </c>
      <c r="D661" s="1">
        <f>'PR-RAS'!E668</f>
        <v>0</v>
      </c>
      <c r="E661" s="1">
        <v>0</v>
      </c>
      <c r="F661" s="1">
        <v>0</v>
      </c>
      <c r="G661" s="2">
        <f t="shared" si="10"/>
        <v>107331.84000000001</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31395</v>
      </c>
      <c r="D662" s="1">
        <f>'PR-RAS'!E669</f>
        <v>0</v>
      </c>
      <c r="E662" s="1">
        <v>0</v>
      </c>
      <c r="F662" s="1">
        <v>0</v>
      </c>
      <c r="G662" s="2">
        <f t="shared" si="10"/>
        <v>20752.095000000001</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271603.71000000002</v>
      </c>
      <c r="E667" s="1">
        <v>0</v>
      </c>
      <c r="F667" s="1">
        <v>0</v>
      </c>
      <c r="G667" s="2">
        <f t="shared" si="10"/>
        <v>361776.14172000007</v>
      </c>
      <c r="H667" s="2">
        <f t="shared" si="11"/>
        <v>0.28999999997904524</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25920</v>
      </c>
      <c r="D668" s="1">
        <f>'PR-RAS'!E675</f>
        <v>0</v>
      </c>
      <c r="E668" s="1">
        <v>0</v>
      </c>
      <c r="F668" s="1">
        <v>0</v>
      </c>
      <c r="G668" s="2">
        <f t="shared" si="10"/>
        <v>17288.64</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280178</v>
      </c>
      <c r="D687" s="1">
        <f>'PR-RAS'!E694</f>
        <v>0</v>
      </c>
      <c r="E687" s="1">
        <v>0</v>
      </c>
      <c r="F687" s="1">
        <v>0</v>
      </c>
      <c r="G687" s="2">
        <f t="shared" si="10"/>
        <v>192202.10800000001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5459012</v>
      </c>
      <c r="D691" s="1">
        <f>'PR-RAS'!E698</f>
        <v>9363488.9600000009</v>
      </c>
      <c r="E691" s="1">
        <v>0</v>
      </c>
      <c r="F691" s="1">
        <v>0</v>
      </c>
      <c r="G691" s="2">
        <f t="shared" si="10"/>
        <v>16688333.0448</v>
      </c>
      <c r="H691" s="2">
        <f t="shared" si="11"/>
        <v>3.9999999105930328E-2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12756</v>
      </c>
      <c r="D711" s="1">
        <f>'PR-RAS'!E718</f>
        <v>32570</v>
      </c>
      <c r="E711" s="1">
        <v>0</v>
      </c>
      <c r="F711" s="1">
        <v>0</v>
      </c>
      <c r="G711" s="2">
        <f t="shared" si="10"/>
        <v>55306.159999999996</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53911</v>
      </c>
      <c r="D715" s="1">
        <f>'PR-RAS'!E722</f>
        <v>103112.49</v>
      </c>
      <c r="E715" s="1">
        <v>0</v>
      </c>
      <c r="F715" s="1">
        <v>0</v>
      </c>
      <c r="G715" s="2">
        <f t="shared" si="10"/>
        <v>185737.08971999999</v>
      </c>
      <c r="H715" s="2">
        <f t="shared" si="11"/>
        <v>0.49000000000523869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129735</v>
      </c>
      <c r="D718" s="1">
        <f>'PR-RAS'!E725</f>
        <v>146392.42000000001</v>
      </c>
      <c r="E718" s="1">
        <v>0</v>
      </c>
      <c r="F718" s="1">
        <v>0</v>
      </c>
      <c r="G718" s="2">
        <f t="shared" si="10"/>
        <v>302946.72528000001</v>
      </c>
      <c r="H718" s="2">
        <f t="shared" si="11"/>
        <v>0.42000000001280569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186280</v>
      </c>
      <c r="D735" s="1">
        <f>'PR-RAS'!E742</f>
        <v>197719.62</v>
      </c>
      <c r="E735" s="1">
        <v>0</v>
      </c>
      <c r="F735" s="1">
        <v>0</v>
      </c>
      <c r="G735" s="2">
        <f t="shared" si="10"/>
        <v>426981.92215999996</v>
      </c>
      <c r="H735" s="2">
        <f t="shared" si="11"/>
        <v>0.38000000000465661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53054</v>
      </c>
      <c r="D752" s="1">
        <f>'PR-RAS'!E759</f>
        <v>117136.08</v>
      </c>
      <c r="E752" s="1">
        <v>0</v>
      </c>
      <c r="F752" s="1">
        <v>0</v>
      </c>
      <c r="G752" s="2">
        <f t="shared" si="10"/>
        <v>215781.94616000002</v>
      </c>
      <c r="H752" s="2">
        <f t="shared" si="11"/>
        <v>8.000000000174623E-2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209462</v>
      </c>
      <c r="D809" s="1">
        <f>'PR-RAS'!E816</f>
        <v>271471.76</v>
      </c>
      <c r="E809" s="1">
        <v>0</v>
      </c>
      <c r="F809" s="1">
        <v>0</v>
      </c>
      <c r="G809" s="2">
        <f t="shared" si="10"/>
        <v>607943.66016000009</v>
      </c>
      <c r="H809" s="2">
        <f t="shared" si="11"/>
        <v>0.23999999999068677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308000</v>
      </c>
      <c r="D812" s="1">
        <f>'PR-RAS'!E819</f>
        <v>325600</v>
      </c>
      <c r="E812" s="1">
        <v>0</v>
      </c>
      <c r="F812" s="1">
        <v>0</v>
      </c>
      <c r="G812" s="2">
        <f t="shared" si="18"/>
        <v>777911.20000000007</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52797</v>
      </c>
      <c r="D817" s="1">
        <f>'PR-RAS'!E824</f>
        <v>85345.5</v>
      </c>
      <c r="E817" s="1">
        <v>0</v>
      </c>
      <c r="F817" s="1">
        <v>0</v>
      </c>
      <c r="G817" s="2">
        <f t="shared" si="18"/>
        <v>182366.20799999998</v>
      </c>
      <c r="H817" s="2">
        <f t="shared" si="19"/>
        <v>0.5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296912</v>
      </c>
      <c r="D822" s="1">
        <f>'PR-RAS'!E829</f>
        <v>218106.8</v>
      </c>
      <c r="E822" s="1">
        <v>0</v>
      </c>
      <c r="F822" s="1">
        <v>0</v>
      </c>
      <c r="G822" s="2">
        <f t="shared" si="18"/>
        <v>601896.1176</v>
      </c>
      <c r="H822" s="2">
        <f t="shared" si="19"/>
        <v>0.20000000001164153</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4447418</v>
      </c>
      <c r="D879" s="1">
        <f>'PR-RAS'!E886</f>
        <v>0</v>
      </c>
      <c r="E879" s="1">
        <v>0</v>
      </c>
      <c r="F879" s="1">
        <v>0</v>
      </c>
      <c r="G879" s="2">
        <f t="shared" si="18"/>
        <v>3904833.0040000002</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198145.28</v>
      </c>
      <c r="E893" s="1">
        <v>0</v>
      </c>
      <c r="F893" s="1">
        <v>0</v>
      </c>
      <c r="G893" s="2">
        <f t="shared" si="18"/>
        <v>353491.17952000001</v>
      </c>
      <c r="H893" s="2">
        <f t="shared" si="19"/>
        <v>0.27999999999883585</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996228</v>
      </c>
      <c r="D947" s="1">
        <f>'PR-RAS'!E954</f>
        <v>5966880.9299999997</v>
      </c>
      <c r="E947" s="1">
        <v>0</v>
      </c>
      <c r="F947" s="1">
        <v>0</v>
      </c>
      <c r="G947" s="2">
        <f t="shared" si="18"/>
        <v>12231770.407559998</v>
      </c>
      <c r="H947" s="2">
        <f t="shared" si="19"/>
        <v>7.0000000298023224E-2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88677775</v>
      </c>
      <c r="D984" s="6">
        <f>BILANCA!E6</f>
        <v>89500328.580000013</v>
      </c>
      <c r="E984" s="6">
        <v>0</v>
      </c>
      <c r="F984" s="6">
        <v>0</v>
      </c>
      <c r="G984" s="7">
        <f t="shared" ref="G984:G1241" si="22">B984/1000*C984+B984/500*D984</f>
        <v>267678.43216000003</v>
      </c>
      <c r="H984" s="7">
        <f t="shared" si="19"/>
        <v>0.41999998688697815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74047451</v>
      </c>
      <c r="D985" s="1">
        <f>BILANCA!E7</f>
        <v>76890470.530000016</v>
      </c>
      <c r="E985" s="1">
        <v>0</v>
      </c>
      <c r="F985" s="1">
        <v>0</v>
      </c>
      <c r="G985" s="2">
        <f t="shared" si="22"/>
        <v>455656.78412000008</v>
      </c>
      <c r="H985" s="2">
        <f t="shared" si="19"/>
        <v>0.46999998390674591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840186</v>
      </c>
      <c r="D986" s="1">
        <f>BILANCA!E8</f>
        <v>924566.72</v>
      </c>
      <c r="E986" s="1">
        <v>0</v>
      </c>
      <c r="F986" s="1">
        <v>0</v>
      </c>
      <c r="G986" s="2">
        <f t="shared" si="22"/>
        <v>8067.9583199999997</v>
      </c>
      <c r="H986" s="2">
        <f t="shared" si="19"/>
        <v>0.28000000002793968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832999</v>
      </c>
      <c r="D987" s="1">
        <f>BILANCA!E9</f>
        <v>917380.72</v>
      </c>
      <c r="E987" s="1">
        <v>0</v>
      </c>
      <c r="F987" s="1">
        <v>0</v>
      </c>
      <c r="G987" s="2">
        <f t="shared" si="22"/>
        <v>10671.04176</v>
      </c>
      <c r="H987" s="2">
        <f t="shared" si="19"/>
        <v>0.28000000002793968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7187</v>
      </c>
      <c r="D988" s="1">
        <f>BILANCA!E10</f>
        <v>7186</v>
      </c>
      <c r="E988" s="1">
        <v>0</v>
      </c>
      <c r="F988" s="1">
        <v>0</v>
      </c>
      <c r="G988" s="2">
        <f t="shared" si="22"/>
        <v>107.795</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73207265</v>
      </c>
      <c r="D990" s="1">
        <f>BILANCA!E12</f>
        <v>75965903.810000017</v>
      </c>
      <c r="E990" s="1">
        <v>0</v>
      </c>
      <c r="F990" s="1">
        <v>0</v>
      </c>
      <c r="G990" s="2">
        <f t="shared" si="22"/>
        <v>1575973.5083400002</v>
      </c>
      <c r="H990" s="2">
        <f t="shared" si="19"/>
        <v>0.18999998271465302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69636796</v>
      </c>
      <c r="D991" s="1">
        <f>BILANCA!E13</f>
        <v>72562957.940000013</v>
      </c>
      <c r="E991" s="1">
        <v>0</v>
      </c>
      <c r="F991" s="1">
        <v>0</v>
      </c>
      <c r="G991" s="2">
        <f t="shared" si="22"/>
        <v>1718101.6950400001</v>
      </c>
      <c r="H991" s="2">
        <f t="shared" si="19"/>
        <v>5.9999987483024597E-2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25940661</v>
      </c>
      <c r="D993" s="1">
        <f>BILANCA!E15</f>
        <v>26828354.940000001</v>
      </c>
      <c r="E993" s="1">
        <v>0</v>
      </c>
      <c r="F993" s="1">
        <v>0</v>
      </c>
      <c r="G993" s="2">
        <f t="shared" si="22"/>
        <v>795973.70880000002</v>
      </c>
      <c r="H993" s="2">
        <f t="shared" si="19"/>
        <v>5.9999998658895493E-2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11695055</v>
      </c>
      <c r="D994" s="1">
        <f>BILANCA!E16</f>
        <v>13117000.039999999</v>
      </c>
      <c r="E994" s="1">
        <v>0</v>
      </c>
      <c r="F994" s="1">
        <v>0</v>
      </c>
      <c r="G994" s="2">
        <f t="shared" si="22"/>
        <v>417219.60587999993</v>
      </c>
      <c r="H994" s="2">
        <f t="shared" si="19"/>
        <v>3.9999999105930328E-2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38046325</v>
      </c>
      <c r="D995" s="1">
        <f>BILANCA!E17</f>
        <v>39801035.200000003</v>
      </c>
      <c r="E995" s="1">
        <v>0</v>
      </c>
      <c r="F995" s="1">
        <v>0</v>
      </c>
      <c r="G995" s="2">
        <f t="shared" si="22"/>
        <v>1411780.7448</v>
      </c>
      <c r="H995" s="2">
        <f t="shared" si="19"/>
        <v>0.20000000298023224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6045245</v>
      </c>
      <c r="D996" s="1">
        <f>BILANCA!E18</f>
        <v>7183432.2400000002</v>
      </c>
      <c r="E996" s="1">
        <v>0</v>
      </c>
      <c r="F996" s="1">
        <v>0</v>
      </c>
      <c r="G996" s="2">
        <f t="shared" si="22"/>
        <v>265357.42324000003</v>
      </c>
      <c r="H996" s="2">
        <f t="shared" si="19"/>
        <v>0.24000000022351742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691846</v>
      </c>
      <c r="D997" s="1">
        <f>BILANCA!E19</f>
        <v>550785.54</v>
      </c>
      <c r="E997" s="1">
        <v>0</v>
      </c>
      <c r="F997" s="1">
        <v>0</v>
      </c>
      <c r="G997" s="2">
        <f t="shared" si="22"/>
        <v>25107.839120000004</v>
      </c>
      <c r="H997" s="2">
        <f t="shared" si="19"/>
        <v>0.4599999999627471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481357</v>
      </c>
      <c r="D998" s="1">
        <f>BILANCA!E20</f>
        <v>490255.95</v>
      </c>
      <c r="E998" s="1">
        <v>0</v>
      </c>
      <c r="F998" s="1">
        <v>0</v>
      </c>
      <c r="G998" s="2">
        <f t="shared" si="22"/>
        <v>21928.033499999998</v>
      </c>
      <c r="H998" s="2">
        <f t="shared" si="19"/>
        <v>4.9999999988358468E-2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85305</v>
      </c>
      <c r="D999" s="1">
        <f>BILANCA!E21</f>
        <v>85304.13</v>
      </c>
      <c r="E999" s="1">
        <v>0</v>
      </c>
      <c r="F999" s="1">
        <v>0</v>
      </c>
      <c r="G999" s="2">
        <f t="shared" si="22"/>
        <v>4094.6121600000001</v>
      </c>
      <c r="H999" s="2">
        <f t="shared" si="19"/>
        <v>0.13000000000465661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92355</v>
      </c>
      <c r="D1000" s="1">
        <f>BILANCA!E22</f>
        <v>98669.2</v>
      </c>
      <c r="E1000" s="1">
        <v>0</v>
      </c>
      <c r="F1000" s="1">
        <v>0</v>
      </c>
      <c r="G1000" s="2">
        <f t="shared" si="22"/>
        <v>4924.7878000000001</v>
      </c>
      <c r="H1000" s="2">
        <f t="shared" si="19"/>
        <v>0.19999999999708962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47464</v>
      </c>
      <c r="D1002" s="1">
        <f>BILANCA!E24</f>
        <v>47464.38</v>
      </c>
      <c r="E1002" s="1">
        <v>0</v>
      </c>
      <c r="F1002" s="1">
        <v>0</v>
      </c>
      <c r="G1002" s="2">
        <f t="shared" si="22"/>
        <v>2705.4624399999998</v>
      </c>
      <c r="H1002" s="2">
        <f t="shared" si="19"/>
        <v>0.37999999999738066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18046</v>
      </c>
      <c r="D1003" s="1">
        <f>BILANCA!E25</f>
        <v>18046.37</v>
      </c>
      <c r="E1003" s="1">
        <v>0</v>
      </c>
      <c r="F1003" s="1">
        <v>0</v>
      </c>
      <c r="G1003" s="2">
        <f t="shared" si="22"/>
        <v>1082.7747999999999</v>
      </c>
      <c r="H1003" s="2">
        <f t="shared" si="19"/>
        <v>0.36999999999898137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771729</v>
      </c>
      <c r="D1004" s="1">
        <f>BILANCA!E26</f>
        <v>771728.05</v>
      </c>
      <c r="E1004" s="1">
        <v>0</v>
      </c>
      <c r="F1004" s="1">
        <v>0</v>
      </c>
      <c r="G1004" s="2">
        <f t="shared" si="22"/>
        <v>48618.887100000007</v>
      </c>
      <c r="H1004" s="2">
        <f t="shared" si="19"/>
        <v>5.0000000046566129E-2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804410</v>
      </c>
      <c r="D1006" s="1">
        <f>BILANCA!E28</f>
        <v>960682.54</v>
      </c>
      <c r="E1006" s="1">
        <v>0</v>
      </c>
      <c r="F1006" s="1">
        <v>0</v>
      </c>
      <c r="G1006" s="2">
        <f t="shared" si="22"/>
        <v>62692.826840000002</v>
      </c>
      <c r="H1006" s="2">
        <f t="shared" si="19"/>
        <v>0.4599999999627471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4875</v>
      </c>
      <c r="D1007" s="1">
        <f>BILANCA!E29</f>
        <v>3250</v>
      </c>
      <c r="E1007" s="1">
        <v>0</v>
      </c>
      <c r="F1007" s="1">
        <v>0</v>
      </c>
      <c r="G1007" s="2">
        <f t="shared" si="22"/>
        <v>273</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57038</v>
      </c>
      <c r="D1008" s="1">
        <f>BILANCA!E30</f>
        <v>57037.91</v>
      </c>
      <c r="E1008" s="1">
        <v>0</v>
      </c>
      <c r="F1008" s="1">
        <v>0</v>
      </c>
      <c r="G1008" s="2">
        <f t="shared" si="22"/>
        <v>4277.8455000000004</v>
      </c>
      <c r="H1008" s="2">
        <f t="shared" si="19"/>
        <v>8.999999999650754E-2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52163</v>
      </c>
      <c r="D1012" s="1">
        <f>BILANCA!E34</f>
        <v>53787.91</v>
      </c>
      <c r="E1012" s="1">
        <v>0</v>
      </c>
      <c r="F1012" s="1">
        <v>0</v>
      </c>
      <c r="G1012" s="2">
        <f t="shared" si="22"/>
        <v>4632.4257800000005</v>
      </c>
      <c r="H1012" s="2">
        <f t="shared" si="19"/>
        <v>8.999999999650754E-2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2873748</v>
      </c>
      <c r="D1023" s="1">
        <f>BILANCA!E45</f>
        <v>2848910.3299999982</v>
      </c>
      <c r="E1023" s="1">
        <v>0</v>
      </c>
      <c r="F1023" s="1">
        <v>0</v>
      </c>
      <c r="G1023" s="2">
        <f t="shared" si="22"/>
        <v>342862.74639999989</v>
      </c>
      <c r="H1023" s="2">
        <f t="shared" si="19"/>
        <v>0.32999999821186066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54722</v>
      </c>
      <c r="D1025" s="1">
        <f>BILANCA!E47</f>
        <v>54722</v>
      </c>
      <c r="E1025" s="1">
        <v>0</v>
      </c>
      <c r="F1025" s="1">
        <v>0</v>
      </c>
      <c r="G1025" s="2">
        <f t="shared" si="22"/>
        <v>6894.9719999999998</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25273985</v>
      </c>
      <c r="D1027" s="1">
        <f>BILANCA!E49</f>
        <v>26559578.539999999</v>
      </c>
      <c r="E1027" s="1">
        <v>0</v>
      </c>
      <c r="F1027" s="1">
        <v>0</v>
      </c>
      <c r="G1027" s="2">
        <f t="shared" si="22"/>
        <v>3449298.2515199995</v>
      </c>
      <c r="H1027" s="2">
        <f t="shared" si="19"/>
        <v>0.46000000089406967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22454959</v>
      </c>
      <c r="D1028" s="1">
        <f>BILANCA!E50</f>
        <v>23765390.210000001</v>
      </c>
      <c r="E1028" s="1">
        <v>0</v>
      </c>
      <c r="F1028" s="1">
        <v>0</v>
      </c>
      <c r="G1028" s="2">
        <f t="shared" si="22"/>
        <v>3149358.2738999999</v>
      </c>
      <c r="H1028" s="2">
        <f t="shared" si="19"/>
        <v>0.21000000089406967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79097</v>
      </c>
      <c r="D1032" s="1">
        <f>BILANCA!E54</f>
        <v>99522.53</v>
      </c>
      <c r="E1032" s="1">
        <v>0</v>
      </c>
      <c r="F1032" s="1">
        <v>0</v>
      </c>
      <c r="G1032" s="2">
        <f t="shared" si="22"/>
        <v>13628.960940000001</v>
      </c>
      <c r="H1032" s="2">
        <f t="shared" si="19"/>
        <v>0.47000000000116415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79097</v>
      </c>
      <c r="D1033" s="1">
        <f>BILANCA!E55</f>
        <v>99522.53</v>
      </c>
      <c r="E1033" s="1">
        <v>0</v>
      </c>
      <c r="F1033" s="1">
        <v>0</v>
      </c>
      <c r="G1033" s="2">
        <f t="shared" si="22"/>
        <v>13907.103000000001</v>
      </c>
      <c r="H1033" s="2">
        <f t="shared" si="19"/>
        <v>0.47000000000116415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14630324</v>
      </c>
      <c r="D1046" s="1">
        <f>BILANCA!E68</f>
        <v>12609858.049999999</v>
      </c>
      <c r="E1046" s="1">
        <v>0</v>
      </c>
      <c r="F1046" s="1">
        <v>0</v>
      </c>
      <c r="G1046" s="2">
        <f t="shared" si="22"/>
        <v>2510552.5263</v>
      </c>
      <c r="H1046" s="2">
        <f t="shared" si="19"/>
        <v>4.999999888241291E-2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2178376</v>
      </c>
      <c r="D1047" s="1">
        <f>BILANCA!E69</f>
        <v>3756649.92</v>
      </c>
      <c r="E1047" s="1">
        <v>0</v>
      </c>
      <c r="F1047" s="1">
        <v>0</v>
      </c>
      <c r="G1047" s="2">
        <f t="shared" si="22"/>
        <v>620267.25375999999</v>
      </c>
      <c r="H1047" s="2">
        <f t="shared" si="19"/>
        <v>8.0000000074505806E-2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2177978</v>
      </c>
      <c r="D1048" s="1">
        <f>BILANCA!E70</f>
        <v>3754422.51</v>
      </c>
      <c r="E1048" s="1">
        <v>0</v>
      </c>
      <c r="F1048" s="1">
        <v>0</v>
      </c>
      <c r="G1048" s="2">
        <f t="shared" si="22"/>
        <v>629643.4963</v>
      </c>
      <c r="H1048" s="2">
        <f t="shared" si="19"/>
        <v>0.49000000022351742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2177978</v>
      </c>
      <c r="D1050" s="1">
        <f>BILANCA!E72</f>
        <v>3754422.51</v>
      </c>
      <c r="E1050" s="1">
        <v>0</v>
      </c>
      <c r="F1050" s="1">
        <v>0</v>
      </c>
      <c r="G1050" s="2">
        <f t="shared" si="22"/>
        <v>649017.14234000002</v>
      </c>
      <c r="H1050" s="2">
        <f t="shared" si="19"/>
        <v>0.49000000022351742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398</v>
      </c>
      <c r="D1054" s="1">
        <f>BILANCA!E76</f>
        <v>2227.41</v>
      </c>
      <c r="E1054" s="1">
        <v>0</v>
      </c>
      <c r="F1054" s="1">
        <v>0</v>
      </c>
      <c r="G1054" s="2">
        <f t="shared" si="22"/>
        <v>344.55021999999991</v>
      </c>
      <c r="H1054" s="2">
        <f t="shared" si="19"/>
        <v>0.40999999999985448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5585</v>
      </c>
      <c r="D1056" s="1">
        <f>BILANCA!E78</f>
        <v>400</v>
      </c>
      <c r="E1056" s="1">
        <v>0</v>
      </c>
      <c r="F1056" s="1">
        <v>0</v>
      </c>
      <c r="G1056" s="2">
        <f t="shared" si="22"/>
        <v>466.10499999999996</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5585</v>
      </c>
      <c r="D1064" s="1">
        <f>BILANCA!E86</f>
        <v>400</v>
      </c>
      <c r="E1064" s="1">
        <v>0</v>
      </c>
      <c r="F1064" s="1">
        <v>0</v>
      </c>
      <c r="G1064" s="2">
        <f t="shared" si="22"/>
        <v>517.18499999999995</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4349015</v>
      </c>
      <c r="D1112" s="1">
        <f>BILANCA!E134</f>
        <v>4349015</v>
      </c>
      <c r="E1112" s="1">
        <v>0</v>
      </c>
      <c r="F1112" s="1">
        <v>0</v>
      </c>
      <c r="G1112" s="2">
        <f t="shared" si="22"/>
        <v>1683068.8050000002</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4349015</v>
      </c>
      <c r="D1113" s="1">
        <f>BILANCA!E135</f>
        <v>4349015</v>
      </c>
      <c r="E1113" s="1">
        <v>0</v>
      </c>
      <c r="F1113" s="1">
        <v>0</v>
      </c>
      <c r="G1113" s="2">
        <f t="shared" si="22"/>
        <v>1696115.85</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4349015</v>
      </c>
      <c r="D1116" s="1">
        <f>BILANCA!E138</f>
        <v>0</v>
      </c>
      <c r="E1116" s="1">
        <v>0</v>
      </c>
      <c r="F1116" s="1">
        <v>0</v>
      </c>
      <c r="G1116" s="2">
        <f t="shared" si="22"/>
        <v>578418.995</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4349015</v>
      </c>
      <c r="E1117" s="1">
        <v>0</v>
      </c>
      <c r="F1117" s="1">
        <v>0</v>
      </c>
      <c r="G1117" s="2">
        <f t="shared" si="22"/>
        <v>1165536.02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7722600</v>
      </c>
      <c r="D1124" s="1">
        <f>BILANCA!E146</f>
        <v>4150323.2899999996</v>
      </c>
      <c r="E1124" s="1">
        <v>0</v>
      </c>
      <c r="F1124" s="1">
        <v>0</v>
      </c>
      <c r="G1124" s="2">
        <f t="shared" si="22"/>
        <v>2259277.7677799994</v>
      </c>
      <c r="H1124" s="2">
        <f t="shared" si="23"/>
        <v>0.28999999957159162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1046704</v>
      </c>
      <c r="D1125" s="1">
        <f>BILANCA!E147</f>
        <v>797671.38</v>
      </c>
      <c r="E1125" s="1">
        <v>0</v>
      </c>
      <c r="F1125" s="1">
        <v>0</v>
      </c>
      <c r="G1125" s="2">
        <f t="shared" si="22"/>
        <v>375170.63991999999</v>
      </c>
      <c r="H1125" s="2">
        <f t="shared" si="23"/>
        <v>0.38000000000465661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252815</v>
      </c>
      <c r="D1136" s="1">
        <f>BILANCA!E158</f>
        <v>193176.17</v>
      </c>
      <c r="E1136" s="1">
        <v>0</v>
      </c>
      <c r="F1136" s="1">
        <v>0</v>
      </c>
      <c r="G1136" s="2">
        <f t="shared" si="22"/>
        <v>97792.60302000001</v>
      </c>
      <c r="H1136" s="2">
        <f t="shared" si="23"/>
        <v>0.17000000001280569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6423081</v>
      </c>
      <c r="D1137" s="1">
        <f>BILANCA!E159</f>
        <v>3084634.55</v>
      </c>
      <c r="E1137" s="1">
        <v>0</v>
      </c>
      <c r="F1137" s="1">
        <v>0</v>
      </c>
      <c r="G1137" s="2">
        <f t="shared" si="22"/>
        <v>1939221.9153999998</v>
      </c>
      <c r="H1137" s="2">
        <f t="shared" si="23"/>
        <v>0.45000000018626451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74841.19</v>
      </c>
      <c r="E1140" s="1">
        <v>0</v>
      </c>
      <c r="F1140" s="1">
        <v>0</v>
      </c>
      <c r="G1140" s="2">
        <f t="shared" si="22"/>
        <v>23500.13366</v>
      </c>
      <c r="H1140" s="2">
        <f t="shared" si="23"/>
        <v>0.19000000000232831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374748</v>
      </c>
      <c r="D1142" s="1">
        <f>BILANCA!E164</f>
        <v>353469.84</v>
      </c>
      <c r="E1142" s="1">
        <v>0</v>
      </c>
      <c r="F1142" s="1">
        <v>0</v>
      </c>
      <c r="G1142" s="2">
        <f t="shared" si="22"/>
        <v>171988.34112</v>
      </c>
      <c r="H1142" s="2">
        <f t="shared" si="23"/>
        <v>0.15999999997438863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374748</v>
      </c>
      <c r="D1143" s="1">
        <f>BILANCA!E165</f>
        <v>353469.84</v>
      </c>
      <c r="E1143" s="1">
        <v>0</v>
      </c>
      <c r="F1143" s="1">
        <v>0</v>
      </c>
      <c r="G1143" s="2">
        <f t="shared" si="22"/>
        <v>173070.0288</v>
      </c>
      <c r="H1143" s="2">
        <f t="shared" si="23"/>
        <v>0.15999999997438863</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88677775</v>
      </c>
      <c r="D1152" s="1">
        <f>BILANCA!E175</f>
        <v>89500328.579999998</v>
      </c>
      <c r="E1152" s="1">
        <v>0</v>
      </c>
      <c r="F1152" s="1">
        <v>0</v>
      </c>
      <c r="G1152" s="2">
        <f t="shared" si="22"/>
        <v>45237655.035040006</v>
      </c>
      <c r="H1152" s="2">
        <f t="shared" si="23"/>
        <v>0.42000000178813934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13103661</v>
      </c>
      <c r="D1153" s="1">
        <f>BILANCA!E176</f>
        <v>7445507.6400000006</v>
      </c>
      <c r="E1153" s="1">
        <v>0</v>
      </c>
      <c r="F1153" s="1">
        <v>0</v>
      </c>
      <c r="G1153" s="2">
        <f t="shared" si="22"/>
        <v>4759094.967600001</v>
      </c>
      <c r="H1153" s="2">
        <f t="shared" si="23"/>
        <v>0.35999999940395355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570006</v>
      </c>
      <c r="D1154" s="1">
        <f>BILANCA!E177</f>
        <v>69355.149999999994</v>
      </c>
      <c r="E1154" s="1">
        <v>0</v>
      </c>
      <c r="F1154" s="1">
        <v>0</v>
      </c>
      <c r="G1154" s="2">
        <f t="shared" si="22"/>
        <v>121190.48730000001</v>
      </c>
      <c r="H1154" s="2">
        <f t="shared" si="23"/>
        <v>0.14999999999417923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380510</v>
      </c>
      <c r="D1156" s="1">
        <f>BILANCA!E179</f>
        <v>0</v>
      </c>
      <c r="E1156" s="1">
        <v>0</v>
      </c>
      <c r="F1156" s="1">
        <v>0</v>
      </c>
      <c r="G1156" s="2">
        <f t="shared" si="22"/>
        <v>65828.23</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74351</v>
      </c>
      <c r="D1162" s="1">
        <f>BILANCA!E185</f>
        <v>0</v>
      </c>
      <c r="E1162" s="1">
        <v>0</v>
      </c>
      <c r="F1162" s="1">
        <v>0</v>
      </c>
      <c r="G1162" s="2">
        <f>B1162/1000*C1162+B1162/500*D1162</f>
        <v>13308.829</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2400</v>
      </c>
      <c r="D1164" s="1">
        <f>BILANCA!E187</f>
        <v>0</v>
      </c>
      <c r="E1164" s="1">
        <v>0</v>
      </c>
      <c r="F1164" s="1">
        <v>0</v>
      </c>
      <c r="G1164" s="2">
        <f t="shared" si="22"/>
        <v>434.4</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112745</v>
      </c>
      <c r="D1165" s="1">
        <f>BILANCA!E188</f>
        <v>69355.149999999994</v>
      </c>
      <c r="E1165" s="1">
        <v>0</v>
      </c>
      <c r="F1165" s="1">
        <v>0</v>
      </c>
      <c r="G1165" s="2">
        <f t="shared" si="22"/>
        <v>45764.864600000001</v>
      </c>
      <c r="H1165" s="2">
        <f t="shared" si="23"/>
        <v>0.14999999999417923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3288558</v>
      </c>
      <c r="D1166" s="1">
        <f>BILANCA!E189</f>
        <v>0</v>
      </c>
      <c r="E1166" s="1">
        <v>0</v>
      </c>
      <c r="F1166" s="1">
        <v>0</v>
      </c>
      <c r="G1166" s="2">
        <f t="shared" si="22"/>
        <v>601806.11399999994</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9245097</v>
      </c>
      <c r="D1183" s="1">
        <f>BILANCA!E206</f>
        <v>7376152.4900000002</v>
      </c>
      <c r="E1183" s="1">
        <v>0</v>
      </c>
      <c r="F1183" s="1">
        <v>0</v>
      </c>
      <c r="G1183" s="2">
        <f t="shared" si="22"/>
        <v>4799480.3960000006</v>
      </c>
      <c r="H1183" s="2">
        <f t="shared" si="23"/>
        <v>0.49000000022351742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9245097</v>
      </c>
      <c r="D1184" s="1">
        <f>BILANCA!E207</f>
        <v>7376152.4900000002</v>
      </c>
      <c r="E1184" s="1">
        <v>0</v>
      </c>
      <c r="F1184" s="1">
        <v>0</v>
      </c>
      <c r="G1184" s="2">
        <f t="shared" si="22"/>
        <v>4823477.7979800003</v>
      </c>
      <c r="H1184" s="2">
        <f t="shared" si="23"/>
        <v>0.49000000022351742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8166001</v>
      </c>
      <c r="D1189" s="1">
        <f>BILANCA!E212</f>
        <v>7053245.8200000003</v>
      </c>
      <c r="E1189" s="1">
        <v>0</v>
      </c>
      <c r="F1189" s="1">
        <v>0</v>
      </c>
      <c r="G1189" s="2">
        <f t="shared" si="22"/>
        <v>4588133.4838399999</v>
      </c>
      <c r="H1189" s="2">
        <f t="shared" si="23"/>
        <v>0.17999999970197678</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1079096</v>
      </c>
      <c r="D1194" s="1">
        <f>BILANCA!E217</f>
        <v>322906.67</v>
      </c>
      <c r="E1194" s="1">
        <v>0</v>
      </c>
      <c r="F1194" s="1">
        <v>0</v>
      </c>
      <c r="G1194" s="2">
        <f t="shared" si="22"/>
        <v>363955.87073999998</v>
      </c>
      <c r="H1194" s="2">
        <f t="shared" si="23"/>
        <v>0.33000000001629815</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75574114</v>
      </c>
      <c r="D1214" s="1">
        <f>BILANCA!E237</f>
        <v>82054820.939999998</v>
      </c>
      <c r="E1214" s="1">
        <v>0</v>
      </c>
      <c r="F1214" s="1">
        <v>0</v>
      </c>
      <c r="G1214" s="2">
        <f t="shared" si="22"/>
        <v>55366947.608280003</v>
      </c>
      <c r="H1214" s="2">
        <f t="shared" si="23"/>
        <v>6.0000002384185791E-2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69453357</v>
      </c>
      <c r="D1215" s="1">
        <f>BILANCA!E238</f>
        <v>73763252.920000002</v>
      </c>
      <c r="E1215" s="1">
        <v>0</v>
      </c>
      <c r="F1215" s="1">
        <v>0</v>
      </c>
      <c r="G1215" s="2">
        <f t="shared" si="22"/>
        <v>50339328.178880006</v>
      </c>
      <c r="H1215" s="2">
        <f t="shared" si="23"/>
        <v>7.9999998211860657E-2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78396464</v>
      </c>
      <c r="D1216" s="1">
        <f>BILANCA!E239</f>
        <v>81239485.530000001</v>
      </c>
      <c r="E1216" s="1">
        <v>0</v>
      </c>
      <c r="F1216" s="1">
        <v>0</v>
      </c>
      <c r="G1216" s="2">
        <f t="shared" si="22"/>
        <v>56123976.368980005</v>
      </c>
      <c r="H1216" s="2">
        <f t="shared" si="23"/>
        <v>0.4699999988079071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74047449</v>
      </c>
      <c r="D1217" s="1">
        <f>BILANCA!E240</f>
        <v>76890470.530000001</v>
      </c>
      <c r="E1217" s="1">
        <v>0</v>
      </c>
      <c r="F1217" s="1">
        <v>0</v>
      </c>
      <c r="G1217" s="2">
        <f t="shared" si="22"/>
        <v>53311843.274039999</v>
      </c>
      <c r="H1217" s="2">
        <f t="shared" si="23"/>
        <v>0.4699999988079071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4349015</v>
      </c>
      <c r="D1218" s="1">
        <f>BILANCA!E241</f>
        <v>4349015</v>
      </c>
      <c r="E1218" s="1">
        <v>0</v>
      </c>
      <c r="F1218" s="1">
        <v>0</v>
      </c>
      <c r="G1218" s="2">
        <f t="shared" si="22"/>
        <v>3066055.5749999997</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8943107</v>
      </c>
      <c r="D1219" s="1">
        <f>BILANCA!E242</f>
        <v>7476232.6100000003</v>
      </c>
      <c r="E1219" s="1">
        <v>0</v>
      </c>
      <c r="F1219" s="1">
        <v>0</v>
      </c>
      <c r="G1219" s="2">
        <f t="shared" si="22"/>
        <v>5639355.0439199992</v>
      </c>
      <c r="H1219" s="2">
        <f t="shared" si="23"/>
        <v>0.38999999966472387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8943107</v>
      </c>
      <c r="D1220" s="1">
        <f>BILANCA!E243</f>
        <v>7476232.6100000003</v>
      </c>
      <c r="E1220" s="1">
        <v>0</v>
      </c>
      <c r="F1220" s="1">
        <v>0</v>
      </c>
      <c r="G1220" s="2">
        <f t="shared" si="22"/>
        <v>5663250.6161399996</v>
      </c>
      <c r="H1220" s="2">
        <f t="shared" si="23"/>
        <v>0.38999999966472387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-1976591</v>
      </c>
      <c r="D1222" s="1">
        <f>BILANCA!E245</f>
        <v>3787774.89</v>
      </c>
      <c r="E1222" s="1">
        <v>0</v>
      </c>
      <c r="F1222" s="1">
        <v>0</v>
      </c>
      <c r="G1222" s="2">
        <f t="shared" si="22"/>
        <v>1338151.14842</v>
      </c>
      <c r="H1222" s="2">
        <f t="shared" si="23"/>
        <v>0.10999999986961484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3787774.89</v>
      </c>
      <c r="E1223" s="1">
        <v>0</v>
      </c>
      <c r="F1223" s="1">
        <v>0</v>
      </c>
      <c r="G1223" s="2">
        <f t="shared" si="22"/>
        <v>1818131.9472000001</v>
      </c>
      <c r="H1223" s="2">
        <f t="shared" si="23"/>
        <v>0.10999999986961484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3787774.89</v>
      </c>
      <c r="E1224" s="1">
        <v>0</v>
      </c>
      <c r="F1224" s="1">
        <v>0</v>
      </c>
      <c r="G1224" s="2">
        <f t="shared" si="22"/>
        <v>1825707.4969800001</v>
      </c>
      <c r="H1224" s="2">
        <f t="shared" si="23"/>
        <v>0.10999999986961484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1976591</v>
      </c>
      <c r="D1227" s="1">
        <f>BILANCA!E250</f>
        <v>0</v>
      </c>
      <c r="E1227" s="1">
        <v>0</v>
      </c>
      <c r="F1227" s="1">
        <v>0</v>
      </c>
      <c r="G1227" s="2">
        <f t="shared" si="22"/>
        <v>482288.20399999997</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1976591</v>
      </c>
      <c r="D1228" s="1">
        <f>BILANCA!E251</f>
        <v>0</v>
      </c>
      <c r="E1228" s="1">
        <v>0</v>
      </c>
      <c r="F1228" s="1">
        <v>0</v>
      </c>
      <c r="G1228" s="2">
        <f t="shared" si="22"/>
        <v>484264.79499999998</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7722600</v>
      </c>
      <c r="D1232" s="1">
        <f>BILANCA!E255</f>
        <v>4150323.29</v>
      </c>
      <c r="E1232" s="1">
        <v>0</v>
      </c>
      <c r="F1232" s="1">
        <v>0</v>
      </c>
      <c r="G1232" s="2">
        <f t="shared" si="22"/>
        <v>3989788.39842</v>
      </c>
      <c r="H1232" s="2">
        <f t="shared" si="23"/>
        <v>0.2900000000372529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374748</v>
      </c>
      <c r="D1233" s="1">
        <f>BILANCA!E256</f>
        <v>353469.84</v>
      </c>
      <c r="E1233" s="1">
        <v>0</v>
      </c>
      <c r="F1233" s="1">
        <v>0</v>
      </c>
      <c r="G1233" s="2">
        <f t="shared" si="22"/>
        <v>270421.92000000004</v>
      </c>
      <c r="H1233" s="2">
        <f t="shared" si="23"/>
        <v>0.15999999997438863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7722600</v>
      </c>
      <c r="D1240" s="1">
        <f>BILANCA!E264</f>
        <v>4150323.29</v>
      </c>
      <c r="E1240" s="1">
        <v>0</v>
      </c>
      <c r="F1240" s="1">
        <v>0</v>
      </c>
      <c r="G1240" s="2">
        <f t="shared" si="22"/>
        <v>4117974.3710599998</v>
      </c>
      <c r="H1240" s="2">
        <f t="shared" si="23"/>
        <v>0.2900000000372529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374748</v>
      </c>
      <c r="D1242" s="1">
        <f>BILANCA!E266</f>
        <v>353469.84</v>
      </c>
      <c r="E1242" s="1">
        <v>0</v>
      </c>
      <c r="F1242" s="1">
        <v>0</v>
      </c>
      <c r="G1242" s="2">
        <f t="shared" ref="G1242:G1479" si="24">B1242/1000*C1242+B1242/500*D1242</f>
        <v>280157.10912000004</v>
      </c>
      <c r="H1242" s="2">
        <f t="shared" si="23"/>
        <v>0.15999999997438863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570006</v>
      </c>
      <c r="D1263" s="1">
        <f>BILANCA!E287</f>
        <v>69355.149999999994</v>
      </c>
      <c r="E1263" s="1">
        <v>0</v>
      </c>
      <c r="F1263" s="1">
        <v>0</v>
      </c>
      <c r="G1263" s="2">
        <f t="shared" si="24"/>
        <v>198440.56400000001</v>
      </c>
      <c r="H1263" s="2">
        <f t="shared" si="23"/>
        <v>0.14999999999417923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3288558</v>
      </c>
      <c r="D1265" s="1">
        <f>BILANCA!E289</f>
        <v>0</v>
      </c>
      <c r="E1265" s="1">
        <v>0</v>
      </c>
      <c r="F1265" s="1">
        <v>0</v>
      </c>
      <c r="G1265" s="2">
        <f t="shared" si="24"/>
        <v>927373.35599999991</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9245097</v>
      </c>
      <c r="D1270" s="1">
        <f>BILANCA!E294</f>
        <v>7376152.4900000002</v>
      </c>
      <c r="E1270" s="1">
        <v>0</v>
      </c>
      <c r="F1270" s="1">
        <v>0</v>
      </c>
      <c r="G1270" s="2">
        <f t="shared" si="24"/>
        <v>6887254.3682599999</v>
      </c>
      <c r="H1270" s="2">
        <f t="shared" si="23"/>
        <v>0.49000000022351742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5183038</v>
      </c>
      <c r="D1299" s="6">
        <f>'RAS-funkcijski'!E5</f>
        <v>5802362.3600000003</v>
      </c>
      <c r="E1299" s="6">
        <v>0</v>
      </c>
      <c r="F1299" s="6">
        <v>0</v>
      </c>
      <c r="G1299" s="7">
        <f t="shared" si="24"/>
        <v>16787.762719999999</v>
      </c>
      <c r="H1299" s="7">
        <f t="shared" si="23"/>
        <v>0.36000000033527613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5183038</v>
      </c>
      <c r="D1300" s="1">
        <f>'RAS-funkcijski'!E6</f>
        <v>5802362.3600000003</v>
      </c>
      <c r="E1300" s="1">
        <v>0</v>
      </c>
      <c r="F1300" s="1">
        <v>0</v>
      </c>
      <c r="G1300" s="2">
        <f t="shared" si="24"/>
        <v>33575.525439999998</v>
      </c>
      <c r="H1300" s="2">
        <f t="shared" si="23"/>
        <v>0.36000000033527613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781642</v>
      </c>
      <c r="D1301" s="1">
        <f>'RAS-funkcijski'!E7</f>
        <v>799939.86</v>
      </c>
      <c r="E1301" s="1">
        <v>0</v>
      </c>
      <c r="F1301" s="1">
        <v>0</v>
      </c>
      <c r="G1301" s="2">
        <f t="shared" si="24"/>
        <v>7144.5651600000001</v>
      </c>
      <c r="H1301" s="2">
        <f t="shared" si="23"/>
        <v>0.14000000001396984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4401396</v>
      </c>
      <c r="D1302" s="1">
        <f>'RAS-funkcijski'!E8</f>
        <v>5002422.5</v>
      </c>
      <c r="E1302" s="1">
        <v>0</v>
      </c>
      <c r="F1302" s="1">
        <v>0</v>
      </c>
      <c r="G1302" s="2">
        <f t="shared" si="24"/>
        <v>57624.963999999993</v>
      </c>
      <c r="H1302" s="2">
        <f t="shared" si="23"/>
        <v>0.5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748900</v>
      </c>
      <c r="D1329" s="1">
        <f>'RAS-funkcijski'!E35</f>
        <v>892358.07</v>
      </c>
      <c r="E1329" s="1">
        <v>0</v>
      </c>
      <c r="F1329" s="1">
        <v>0</v>
      </c>
      <c r="G1329" s="2">
        <f t="shared" si="24"/>
        <v>78542.100340000005</v>
      </c>
      <c r="H1329" s="2">
        <f t="shared" si="23"/>
        <v>6.9999999948777258E-2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53054</v>
      </c>
      <c r="D1333" s="1">
        <f>'RAS-funkcijski'!E39</f>
        <v>117136.08</v>
      </c>
      <c r="E1333" s="1">
        <v>0</v>
      </c>
      <c r="F1333" s="1">
        <v>0</v>
      </c>
      <c r="G1333" s="2">
        <f t="shared" si="24"/>
        <v>10056.4156</v>
      </c>
      <c r="H1333" s="2">
        <f t="shared" si="23"/>
        <v>8.000000000174623E-2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53054</v>
      </c>
      <c r="D1334" s="1">
        <f>'RAS-funkcijski'!E40</f>
        <v>117136.08</v>
      </c>
      <c r="E1334" s="1">
        <v>0</v>
      </c>
      <c r="F1334" s="1">
        <v>0</v>
      </c>
      <c r="G1334" s="2">
        <f t="shared" si="24"/>
        <v>10343.741759999999</v>
      </c>
      <c r="H1334" s="2">
        <f t="shared" si="23"/>
        <v>8.000000000174623E-2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695846</v>
      </c>
      <c r="D1368" s="1">
        <f>'RAS-funkcijski'!E74</f>
        <v>775221.99</v>
      </c>
      <c r="E1368" s="1">
        <v>0</v>
      </c>
      <c r="F1368" s="1">
        <v>0</v>
      </c>
      <c r="G1368" s="2">
        <f t="shared" si="24"/>
        <v>157240.29860000001</v>
      </c>
      <c r="H1368" s="2">
        <f t="shared" si="27"/>
        <v>1.0000000009313226E-2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2037163</v>
      </c>
      <c r="D1369" s="1">
        <f>'RAS-funkcijski'!E75</f>
        <v>1910754.1</v>
      </c>
      <c r="E1369" s="1">
        <v>0</v>
      </c>
      <c r="F1369" s="1">
        <v>0</v>
      </c>
      <c r="G1369" s="2">
        <f t="shared" si="24"/>
        <v>415965.65519999998</v>
      </c>
      <c r="H1369" s="2">
        <f t="shared" si="27"/>
        <v>0.10000000009313226</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2037163</v>
      </c>
      <c r="D1375" s="1">
        <f>'RAS-funkcijski'!E81</f>
        <v>1910754.1</v>
      </c>
      <c r="E1375" s="1">
        <v>0</v>
      </c>
      <c r="F1375" s="1">
        <v>0</v>
      </c>
      <c r="G1375" s="2">
        <f t="shared" si="24"/>
        <v>451117.68240000005</v>
      </c>
      <c r="H1375" s="2">
        <f t="shared" si="27"/>
        <v>0.10000000009313226</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12286621</v>
      </c>
      <c r="D1376" s="1">
        <f>'RAS-funkcijski'!E82</f>
        <v>7700092.7999999998</v>
      </c>
      <c r="E1376" s="1">
        <v>0</v>
      </c>
      <c r="F1376" s="1">
        <v>0</v>
      </c>
      <c r="G1376" s="2">
        <f t="shared" si="24"/>
        <v>2159570.9147999999</v>
      </c>
      <c r="H1376" s="2">
        <f t="shared" si="27"/>
        <v>0.20000000018626451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12286621</v>
      </c>
      <c r="D1378" s="1">
        <f>'RAS-funkcijski'!E84</f>
        <v>7700092.7999999998</v>
      </c>
      <c r="E1378" s="1">
        <v>0</v>
      </c>
      <c r="F1378" s="1">
        <v>0</v>
      </c>
      <c r="G1378" s="2">
        <f t="shared" si="24"/>
        <v>2214944.5279999999</v>
      </c>
      <c r="H1378" s="2">
        <f t="shared" si="27"/>
        <v>0.20000000018626451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197000</v>
      </c>
      <c r="D1383" s="1">
        <f>'RAS-funkcijski'!E89</f>
        <v>136851.94</v>
      </c>
      <c r="E1383" s="1">
        <v>0</v>
      </c>
      <c r="F1383" s="1">
        <v>0</v>
      </c>
      <c r="G1383" s="2">
        <f t="shared" si="24"/>
        <v>40009.829800000007</v>
      </c>
      <c r="H1383" s="2">
        <f t="shared" si="27"/>
        <v>5.9999999997671694E-2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197000</v>
      </c>
      <c r="D1398" s="1">
        <f>'RAS-funkcijski'!E104</f>
        <v>136851.94</v>
      </c>
      <c r="E1398" s="1">
        <v>0</v>
      </c>
      <c r="F1398" s="1">
        <v>0</v>
      </c>
      <c r="G1398" s="2">
        <f t="shared" si="24"/>
        <v>47070.388000000006</v>
      </c>
      <c r="H1398" s="2">
        <f t="shared" si="27"/>
        <v>5.9999999997671694E-2</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1282215</v>
      </c>
      <c r="D1401" s="1">
        <f>'RAS-funkcijski'!E107</f>
        <v>797573.65</v>
      </c>
      <c r="E1401" s="1">
        <v>0</v>
      </c>
      <c r="F1401" s="1">
        <v>0</v>
      </c>
      <c r="G1401" s="2">
        <f t="shared" si="24"/>
        <v>296368.31689999998</v>
      </c>
      <c r="H1401" s="2">
        <f t="shared" si="27"/>
        <v>0.34999999997671694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402736</v>
      </c>
      <c r="D1402" s="1">
        <f>'RAS-funkcijski'!E108</f>
        <v>621526.65</v>
      </c>
      <c r="E1402" s="1">
        <v>0</v>
      </c>
      <c r="F1402" s="1">
        <v>0</v>
      </c>
      <c r="G1402" s="2">
        <f t="shared" si="24"/>
        <v>171162.08720000001</v>
      </c>
      <c r="H1402" s="2">
        <f t="shared" si="27"/>
        <v>0.34999999997671694</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130000</v>
      </c>
      <c r="D1403" s="1">
        <f>'RAS-funkcijski'!E109</f>
        <v>138000</v>
      </c>
      <c r="E1403" s="1">
        <v>0</v>
      </c>
      <c r="F1403" s="1">
        <v>0</v>
      </c>
      <c r="G1403" s="2">
        <f t="shared" si="24"/>
        <v>42630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749479</v>
      </c>
      <c r="D1407" s="1">
        <f>'RAS-funkcijski'!E113</f>
        <v>38047</v>
      </c>
      <c r="E1407" s="1">
        <v>0</v>
      </c>
      <c r="F1407" s="1">
        <v>0</v>
      </c>
      <c r="G1407" s="2">
        <f t="shared" si="24"/>
        <v>89987.456999999995</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9852199</v>
      </c>
      <c r="D1408" s="1">
        <f>'RAS-funkcijski'!E114</f>
        <v>429786.01</v>
      </c>
      <c r="E1408" s="1">
        <v>0</v>
      </c>
      <c r="F1408" s="1">
        <v>0</v>
      </c>
      <c r="G1408" s="2">
        <f t="shared" si="24"/>
        <v>1178294.8121999998</v>
      </c>
      <c r="H1408" s="2">
        <f t="shared" si="27"/>
        <v>1.0000000009313226E-2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9852199</v>
      </c>
      <c r="D1409" s="1">
        <f>'RAS-funkcijski'!E115</f>
        <v>429786.01</v>
      </c>
      <c r="E1409" s="1">
        <v>0</v>
      </c>
      <c r="F1409" s="1">
        <v>0</v>
      </c>
      <c r="G1409" s="2">
        <f t="shared" si="24"/>
        <v>1189006.5832199999</v>
      </c>
      <c r="H1409" s="2">
        <f t="shared" si="27"/>
        <v>1.0000000009313226E-2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9852199</v>
      </c>
      <c r="D1410" s="1">
        <f>'RAS-funkcijski'!E116</f>
        <v>429786.01</v>
      </c>
      <c r="E1410" s="1">
        <v>0</v>
      </c>
      <c r="F1410" s="1">
        <v>0</v>
      </c>
      <c r="G1410" s="2">
        <f t="shared" si="24"/>
        <v>1199718.35424</v>
      </c>
      <c r="H1410" s="2">
        <f t="shared" si="27"/>
        <v>1.0000000009313226E-2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31587136</v>
      </c>
      <c r="D1435" s="13">
        <f>'RAS-funkcijski'!E141</f>
        <v>17669778.930000003</v>
      </c>
      <c r="E1435" s="13">
        <v>0</v>
      </c>
      <c r="F1435" s="13">
        <v>0</v>
      </c>
      <c r="G1435" s="14">
        <f t="shared" si="24"/>
        <v>9168957.0588200018</v>
      </c>
      <c r="H1435" s="14">
        <f t="shared" si="27"/>
        <v>6.9999996572732925E-2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465141.69</v>
      </c>
      <c r="E1436" s="6">
        <v>0</v>
      </c>
      <c r="F1436" s="6">
        <v>0</v>
      </c>
      <c r="G1436" s="7">
        <f t="shared" si="24"/>
        <v>930.28338000000008</v>
      </c>
      <c r="H1436" s="7">
        <f t="shared" si="27"/>
        <v>0.30999999999767169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465141.69</v>
      </c>
      <c r="E1437" s="1">
        <v>0</v>
      </c>
      <c r="F1437" s="1">
        <v>0</v>
      </c>
      <c r="G1437" s="2">
        <f t="shared" si="24"/>
        <v>1860.5667600000002</v>
      </c>
      <c r="H1437" s="2">
        <f t="shared" si="27"/>
        <v>0.30999999999767169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465141.69</v>
      </c>
      <c r="E1438" s="1">
        <v>0</v>
      </c>
      <c r="F1438" s="1">
        <v>0</v>
      </c>
      <c r="G1438" s="2">
        <f t="shared" si="24"/>
        <v>2790.85014</v>
      </c>
      <c r="H1438" s="2">
        <f t="shared" si="27"/>
        <v>0.30999999999767169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465141.69</v>
      </c>
      <c r="E1444" s="1">
        <v>0</v>
      </c>
      <c r="F1444" s="1">
        <v>0</v>
      </c>
      <c r="G1444" s="2">
        <f t="shared" si="24"/>
        <v>8372.5504199999996</v>
      </c>
      <c r="H1444" s="2">
        <f t="shared" si="27"/>
        <v>0.30999999999767169</v>
      </c>
      <c r="I1444" s="10">
        <f t="shared" si="28"/>
        <v>2595.4906301805058</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13103661.890000001</v>
      </c>
      <c r="D1480" s="6"/>
      <c r="E1480" s="6">
        <v>0</v>
      </c>
      <c r="F1480" s="6">
        <v>0</v>
      </c>
      <c r="G1480" s="7">
        <f t="shared" ref="G1480:G1580" si="34">B1480/1000*C1480</f>
        <v>13103.661890000001</v>
      </c>
      <c r="H1480" s="7">
        <f t="shared" ref="H1480:H1580" si="35">ABS(C1480-ROUND(C1480,0))</f>
        <v>0.10999999940395355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27904293.700000003</v>
      </c>
      <c r="D1481" s="1">
        <v>0</v>
      </c>
      <c r="E1481" s="1">
        <v>0</v>
      </c>
      <c r="F1481" s="1">
        <v>0</v>
      </c>
      <c r="G1481" s="2">
        <f t="shared" si="34"/>
        <v>55808.587400000004</v>
      </c>
      <c r="H1481" s="2">
        <f t="shared" si="35"/>
        <v>0.29999999701976776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14050896.789999999</v>
      </c>
      <c r="D1483" s="1">
        <v>0</v>
      </c>
      <c r="E1483" s="1">
        <v>0</v>
      </c>
      <c r="F1483" s="1">
        <v>0</v>
      </c>
      <c r="G1483" s="2">
        <f t="shared" si="34"/>
        <v>56203.587159999995</v>
      </c>
      <c r="H1483" s="2">
        <f t="shared" si="35"/>
        <v>0.21000000089406967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1552127.09</v>
      </c>
      <c r="D1484" s="1">
        <v>0</v>
      </c>
      <c r="E1484" s="1">
        <v>0</v>
      </c>
      <c r="F1484" s="1">
        <v>0</v>
      </c>
      <c r="G1484" s="2">
        <f t="shared" si="34"/>
        <v>7760.6354500000007</v>
      </c>
      <c r="H1484" s="2">
        <f t="shared" si="35"/>
        <v>9.0000000083819032E-2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7756558.0099999998</v>
      </c>
      <c r="D1485" s="1">
        <v>0</v>
      </c>
      <c r="E1485" s="1">
        <v>0</v>
      </c>
      <c r="F1485" s="1">
        <v>0</v>
      </c>
      <c r="G1485" s="2">
        <f t="shared" si="34"/>
        <v>46539.348059999997</v>
      </c>
      <c r="H1485" s="2">
        <f t="shared" si="35"/>
        <v>9.9999997764825821E-3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228968.01</v>
      </c>
      <c r="D1486" s="1">
        <v>0</v>
      </c>
      <c r="E1486" s="1">
        <v>0</v>
      </c>
      <c r="F1486" s="1">
        <v>0</v>
      </c>
      <c r="G1486" s="2">
        <f t="shared" si="34"/>
        <v>1602.7760700000001</v>
      </c>
      <c r="H1486" s="2">
        <f t="shared" si="35"/>
        <v>1.0000000009313226E-2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492544.78</v>
      </c>
      <c r="D1487" s="1">
        <v>0</v>
      </c>
      <c r="E1487" s="1">
        <v>0</v>
      </c>
      <c r="F1487" s="1">
        <v>0</v>
      </c>
      <c r="G1487" s="2">
        <f t="shared" si="34"/>
        <v>3940.3582400000005</v>
      </c>
      <c r="H1487" s="2">
        <f t="shared" si="35"/>
        <v>0.21999999997206032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25000</v>
      </c>
      <c r="D1488" s="1">
        <v>0</v>
      </c>
      <c r="E1488" s="1">
        <v>0</v>
      </c>
      <c r="F1488" s="1">
        <v>0</v>
      </c>
      <c r="G1488" s="2">
        <f>B1488/1000*C1488</f>
        <v>224.99999999999997</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682417.26</v>
      </c>
      <c r="D1489" s="1">
        <v>0</v>
      </c>
      <c r="E1489" s="1">
        <v>0</v>
      </c>
      <c r="F1489" s="1">
        <v>0</v>
      </c>
      <c r="G1489" s="2">
        <f t="shared" si="34"/>
        <v>6824.1725999999999</v>
      </c>
      <c r="H1489" s="2">
        <f t="shared" si="35"/>
        <v>0.26000000000931323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2527965.1</v>
      </c>
      <c r="D1490" s="1">
        <v>0</v>
      </c>
      <c r="E1490" s="1">
        <v>0</v>
      </c>
      <c r="F1490" s="1">
        <v>0</v>
      </c>
      <c r="G1490" s="2">
        <f t="shared" si="34"/>
        <v>27807.616099999999</v>
      </c>
      <c r="H1490" s="2">
        <f t="shared" si="35"/>
        <v>0.10000000009313226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785316.54</v>
      </c>
      <c r="D1491" s="1">
        <v>0</v>
      </c>
      <c r="E1491" s="1">
        <v>0</v>
      </c>
      <c r="F1491" s="1">
        <v>0</v>
      </c>
      <c r="G1491" s="2">
        <f t="shared" si="34"/>
        <v>9423.7984800000013</v>
      </c>
      <c r="H1491" s="2">
        <f t="shared" si="35"/>
        <v>0.4599999999627471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4696257.53</v>
      </c>
      <c r="D1492" s="1">
        <v>0</v>
      </c>
      <c r="E1492" s="1">
        <v>0</v>
      </c>
      <c r="F1492" s="1">
        <v>0</v>
      </c>
      <c r="G1492" s="2">
        <f t="shared" si="34"/>
        <v>61051.347889999997</v>
      </c>
      <c r="H1492" s="2">
        <f t="shared" si="35"/>
        <v>0.46999999973922968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9157139.3800000008</v>
      </c>
      <c r="D1493" s="1">
        <v>0</v>
      </c>
      <c r="E1493" s="1">
        <v>0</v>
      </c>
      <c r="F1493" s="1">
        <v>0</v>
      </c>
      <c r="G1493" s="2">
        <f t="shared" si="34"/>
        <v>128199.95132000001</v>
      </c>
      <c r="H1493" s="2">
        <f t="shared" si="35"/>
        <v>0.38000000081956387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9157139.3800000008</v>
      </c>
      <c r="D1497" s="1">
        <v>0</v>
      </c>
      <c r="E1497" s="1">
        <v>0</v>
      </c>
      <c r="F1497" s="1">
        <v>0</v>
      </c>
      <c r="G1497" s="2">
        <f t="shared" si="34"/>
        <v>164828.50883999999</v>
      </c>
      <c r="H1497" s="2">
        <f t="shared" si="35"/>
        <v>0.38000000081956387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33562447.949999996</v>
      </c>
      <c r="D1499" s="1">
        <v>0</v>
      </c>
      <c r="E1499" s="1">
        <v>0</v>
      </c>
      <c r="F1499" s="1">
        <v>0</v>
      </c>
      <c r="G1499" s="2">
        <f t="shared" si="34"/>
        <v>671248.95899999992</v>
      </c>
      <c r="H1499" s="2">
        <f t="shared" si="35"/>
        <v>5.0000004470348358E-2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14697423.849999998</v>
      </c>
      <c r="D1501" s="1">
        <v>0</v>
      </c>
      <c r="E1501" s="1">
        <v>0</v>
      </c>
      <c r="F1501" s="1">
        <v>0</v>
      </c>
      <c r="G1501" s="2">
        <f t="shared" si="34"/>
        <v>323343.32469999994</v>
      </c>
      <c r="H1501" s="2">
        <f t="shared" si="35"/>
        <v>0.15000000223517418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1552127.09</v>
      </c>
      <c r="D1502" s="1">
        <v>0</v>
      </c>
      <c r="E1502" s="1">
        <v>0</v>
      </c>
      <c r="F1502" s="1">
        <v>0</v>
      </c>
      <c r="G1502" s="2">
        <f t="shared" si="34"/>
        <v>35698.923070000004</v>
      </c>
      <c r="H1502" s="2">
        <f t="shared" si="35"/>
        <v>9.0000000083819032E-2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8130508.0199999996</v>
      </c>
      <c r="D1503" s="1">
        <v>0</v>
      </c>
      <c r="E1503" s="1">
        <v>0</v>
      </c>
      <c r="F1503" s="1">
        <v>0</v>
      </c>
      <c r="G1503" s="2">
        <f t="shared" si="34"/>
        <v>195132.19248</v>
      </c>
      <c r="H1503" s="2">
        <f t="shared" si="35"/>
        <v>1.9999999552965164E-2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228968.01</v>
      </c>
      <c r="D1504" s="1">
        <v>0</v>
      </c>
      <c r="E1504" s="1">
        <v>0</v>
      </c>
      <c r="F1504" s="1">
        <v>0</v>
      </c>
      <c r="G1504" s="2">
        <f t="shared" si="34"/>
        <v>5724.2002500000008</v>
      </c>
      <c r="H1504" s="2">
        <f t="shared" si="35"/>
        <v>1.0000000009313226E-2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492544.78</v>
      </c>
      <c r="D1505" s="1">
        <v>0</v>
      </c>
      <c r="E1505" s="1">
        <v>0</v>
      </c>
      <c r="F1505" s="1">
        <v>0</v>
      </c>
      <c r="G1505" s="2">
        <f t="shared" si="34"/>
        <v>12806.164280000001</v>
      </c>
      <c r="H1505" s="2">
        <f t="shared" si="35"/>
        <v>0.21999999997206032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25000</v>
      </c>
      <c r="D1506" s="1">
        <v>0</v>
      </c>
      <c r="E1506" s="1">
        <v>0</v>
      </c>
      <c r="F1506" s="1">
        <v>0</v>
      </c>
      <c r="G1506" s="2">
        <f>B1506/1000*C1506</f>
        <v>675</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682417.26</v>
      </c>
      <c r="D1507" s="1">
        <v>0</v>
      </c>
      <c r="E1507" s="1">
        <v>0</v>
      </c>
      <c r="F1507" s="1">
        <v>0</v>
      </c>
      <c r="G1507" s="2">
        <f t="shared" si="34"/>
        <v>19107.683280000001</v>
      </c>
      <c r="H1507" s="2">
        <f t="shared" si="35"/>
        <v>0.26000000000931323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2530365.1</v>
      </c>
      <c r="D1508" s="1">
        <v>0</v>
      </c>
      <c r="E1508" s="1">
        <v>0</v>
      </c>
      <c r="F1508" s="1">
        <v>0</v>
      </c>
      <c r="G1508" s="2">
        <f t="shared" si="34"/>
        <v>73380.587900000013</v>
      </c>
      <c r="H1508" s="2">
        <f t="shared" si="35"/>
        <v>0.10000000009313226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1055493.5900000001</v>
      </c>
      <c r="D1509" s="1">
        <v>0</v>
      </c>
      <c r="E1509" s="1">
        <v>0</v>
      </c>
      <c r="F1509" s="1">
        <v>0</v>
      </c>
      <c r="G1509" s="2">
        <f t="shared" si="34"/>
        <v>31664.807700000001</v>
      </c>
      <c r="H1509" s="2">
        <f t="shared" si="35"/>
        <v>0.40999999991618097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7984816.04</v>
      </c>
      <c r="D1510" s="1">
        <v>0</v>
      </c>
      <c r="E1510" s="1">
        <v>0</v>
      </c>
      <c r="F1510" s="1">
        <v>0</v>
      </c>
      <c r="G1510" s="2">
        <f t="shared" si="34"/>
        <v>247529.29723999999</v>
      </c>
      <c r="H1510" s="2">
        <f t="shared" si="35"/>
        <v>4.0000000037252903E-2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10880208.060000001</v>
      </c>
      <c r="D1511" s="1">
        <v>0</v>
      </c>
      <c r="E1511" s="1">
        <v>0</v>
      </c>
      <c r="F1511" s="1">
        <v>0</v>
      </c>
      <c r="G1511" s="2">
        <f t="shared" si="34"/>
        <v>348166.65792000003</v>
      </c>
      <c r="H1511" s="2">
        <f t="shared" si="35"/>
        <v>6.0000000521540642E-2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10880208.060000001</v>
      </c>
      <c r="D1515" s="1">
        <v>0</v>
      </c>
      <c r="E1515" s="1">
        <v>0</v>
      </c>
      <c r="F1515" s="1">
        <v>0</v>
      </c>
      <c r="G1515" s="2">
        <f t="shared" si="34"/>
        <v>391687.49015999999</v>
      </c>
      <c r="H1515" s="2">
        <f t="shared" si="35"/>
        <v>6.0000000521540642E-2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7445507.640000008</v>
      </c>
      <c r="D1517" s="1">
        <v>0</v>
      </c>
      <c r="E1517" s="1">
        <v>0</v>
      </c>
      <c r="F1517" s="1">
        <v>0</v>
      </c>
      <c r="G1517" s="2">
        <f t="shared" si="34"/>
        <v>282929.29032000032</v>
      </c>
      <c r="H1517" s="2">
        <f t="shared" si="35"/>
        <v>0.35999999195337296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69355.149999999994</v>
      </c>
      <c r="D1518" s="1">
        <v>0</v>
      </c>
      <c r="E1518" s="1">
        <v>0</v>
      </c>
      <c r="F1518" s="1">
        <v>0</v>
      </c>
      <c r="G1518" s="2">
        <f t="shared" si="34"/>
        <v>2704.8508499999998</v>
      </c>
      <c r="H1518" s="2">
        <f t="shared" si="35"/>
        <v>0.14999999999417923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69355.149999999994</v>
      </c>
      <c r="D1524" s="1">
        <v>0</v>
      </c>
      <c r="E1524" s="1">
        <v>0</v>
      </c>
      <c r="F1524" s="1">
        <v>0</v>
      </c>
      <c r="G1524" s="2">
        <f t="shared" si="34"/>
        <v>3120.9817499999995</v>
      </c>
      <c r="H1524" s="2">
        <f t="shared" si="35"/>
        <v>0.14999999999417923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69355.149999999994</v>
      </c>
      <c r="D1560" s="1">
        <v>0</v>
      </c>
      <c r="E1560" s="1">
        <v>0</v>
      </c>
      <c r="F1560" s="1">
        <v>0</v>
      </c>
      <c r="G1560" s="2">
        <f t="shared" si="34"/>
        <v>5617.7671499999997</v>
      </c>
      <c r="H1560" s="2">
        <f t="shared" si="35"/>
        <v>0.14999999999417923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69355.149999999994</v>
      </c>
      <c r="D1563" s="1">
        <v>0</v>
      </c>
      <c r="E1563" s="1">
        <v>0</v>
      </c>
      <c r="F1563" s="1">
        <v>0</v>
      </c>
      <c r="G1563" s="2">
        <f t="shared" si="34"/>
        <v>5825.8325999999997</v>
      </c>
      <c r="H1563" s="2">
        <f t="shared" si="35"/>
        <v>0.14999999999417923</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7376152.4900000002</v>
      </c>
      <c r="D1576" s="1">
        <v>0</v>
      </c>
      <c r="E1576" s="1">
        <v>0</v>
      </c>
      <c r="F1576" s="1">
        <v>0</v>
      </c>
      <c r="G1576" s="2">
        <f t="shared" si="34"/>
        <v>715486.79153000005</v>
      </c>
      <c r="H1576" s="2">
        <f t="shared" si="35"/>
        <v>0.49000000022351742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7376152.4900000002</v>
      </c>
      <c r="D1580" s="13">
        <v>0</v>
      </c>
      <c r="E1580" s="13">
        <v>0</v>
      </c>
      <c r="F1580" s="13">
        <v>0</v>
      </c>
      <c r="G1580" s="14">
        <f t="shared" si="34"/>
        <v>744991.40149000008</v>
      </c>
      <c r="H1580" s="14">
        <f t="shared" si="35"/>
        <v>0.49000000022351742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row>
    <row r="2" spans="1:17" ht="33" customHeight="1" x14ac:dyDescent="0.2">
      <c r="A2" s="385" t="s">
        <v>3300</v>
      </c>
      <c r="B2" s="386"/>
      <c r="C2" s="377"/>
      <c r="D2" s="4"/>
      <c r="E2" s="4"/>
      <c r="F2" s="4"/>
      <c r="G2" s="4"/>
      <c r="H2" s="4"/>
      <c r="I2" s="4"/>
      <c r="J2" s="4"/>
      <c r="K2" s="4"/>
      <c r="L2" s="4"/>
      <c r="M2" s="4"/>
      <c r="N2" s="4"/>
      <c r="O2" s="4"/>
      <c r="P2" s="4"/>
      <c r="Q2" s="4"/>
    </row>
    <row r="3" spans="1:17" ht="18.75" customHeight="1" x14ac:dyDescent="0.2">
      <c r="A3" s="42" t="s">
        <v>3301</v>
      </c>
      <c r="B3" s="387" t="s">
        <v>3302</v>
      </c>
      <c r="C3" s="377"/>
      <c r="D3" s="4"/>
      <c r="E3" s="4"/>
      <c r="F3" s="4"/>
      <c r="G3" s="4"/>
      <c r="H3" s="4"/>
      <c r="I3" s="4"/>
      <c r="J3" s="4"/>
      <c r="K3" s="4"/>
      <c r="L3" s="4"/>
      <c r="M3" s="4"/>
      <c r="N3" s="4"/>
      <c r="O3" s="4"/>
      <c r="P3" s="4"/>
      <c r="Q3" s="4"/>
    </row>
    <row r="4" spans="1:17" ht="37.5" hidden="1" customHeight="1" x14ac:dyDescent="0.2">
      <c r="A4" s="43" t="s">
        <v>3303</v>
      </c>
      <c r="B4" s="381" t="s">
        <v>3304</v>
      </c>
      <c r="C4" s="377"/>
      <c r="D4" s="4"/>
      <c r="E4" s="4"/>
      <c r="F4" s="4"/>
      <c r="G4" s="4"/>
      <c r="H4" s="4"/>
      <c r="I4" s="4"/>
      <c r="J4" s="4"/>
      <c r="K4" s="4"/>
      <c r="L4" s="4"/>
      <c r="M4" s="4"/>
      <c r="N4" s="4"/>
      <c r="O4" s="4"/>
      <c r="P4" s="4"/>
      <c r="Q4" s="4"/>
    </row>
    <row r="5" spans="1:17" ht="48" hidden="1" customHeight="1" x14ac:dyDescent="0.2">
      <c r="A5" s="43" t="s">
        <v>3303</v>
      </c>
      <c r="B5" s="381" t="s">
        <v>3305</v>
      </c>
      <c r="C5" s="377"/>
      <c r="D5" s="4"/>
      <c r="E5" s="4"/>
      <c r="F5" s="4"/>
      <c r="G5" s="4"/>
      <c r="H5" s="4"/>
      <c r="I5" s="4"/>
      <c r="J5" s="4"/>
      <c r="K5" s="4"/>
      <c r="L5" s="4"/>
      <c r="M5" s="4"/>
      <c r="N5" s="4"/>
      <c r="O5" s="4"/>
      <c r="P5" s="4"/>
      <c r="Q5" s="4"/>
    </row>
    <row r="6" spans="1:17" ht="59.25" hidden="1" customHeight="1" x14ac:dyDescent="0.2">
      <c r="A6" s="43" t="s">
        <v>3303</v>
      </c>
      <c r="B6" s="381" t="s">
        <v>3306</v>
      </c>
      <c r="C6" s="377"/>
      <c r="D6" s="4"/>
      <c r="E6" s="4"/>
      <c r="F6" s="4"/>
      <c r="G6" s="4"/>
      <c r="H6" s="4"/>
      <c r="I6" s="4"/>
      <c r="J6" s="4"/>
      <c r="K6" s="4"/>
      <c r="L6" s="4"/>
      <c r="M6" s="4"/>
      <c r="N6" s="4"/>
      <c r="O6" s="4"/>
      <c r="P6" s="4"/>
      <c r="Q6" s="4"/>
    </row>
    <row r="7" spans="1:17" ht="48" hidden="1" customHeight="1" x14ac:dyDescent="0.2">
      <c r="A7" s="43" t="s">
        <v>3307</v>
      </c>
      <c r="B7" s="381" t="s">
        <v>3308</v>
      </c>
      <c r="C7" s="377"/>
      <c r="D7" s="4"/>
      <c r="E7" s="4"/>
      <c r="F7" s="4"/>
      <c r="G7" s="4"/>
      <c r="H7" s="4"/>
      <c r="I7" s="4"/>
      <c r="J7" s="4"/>
      <c r="K7" s="4"/>
      <c r="L7" s="4"/>
      <c r="M7" s="4"/>
      <c r="N7" s="4"/>
      <c r="O7" s="4"/>
      <c r="P7" s="4"/>
      <c r="Q7" s="4"/>
    </row>
    <row r="8" spans="1:17" ht="41.25" hidden="1" customHeight="1" x14ac:dyDescent="0.2">
      <c r="A8" s="43" t="s">
        <v>3309</v>
      </c>
      <c r="B8" s="381" t="s">
        <v>3310</v>
      </c>
      <c r="C8" s="377"/>
      <c r="D8" s="4"/>
      <c r="E8" s="4"/>
      <c r="F8" s="4"/>
      <c r="G8" s="4"/>
      <c r="H8" s="4"/>
      <c r="I8" s="4"/>
      <c r="J8" s="4"/>
      <c r="K8" s="4"/>
      <c r="L8" s="4"/>
      <c r="M8" s="4"/>
      <c r="N8" s="4"/>
      <c r="O8" s="4"/>
      <c r="P8" s="4"/>
      <c r="Q8" s="4"/>
    </row>
    <row r="9" spans="1:17" ht="59.25" hidden="1" customHeight="1" x14ac:dyDescent="0.2">
      <c r="A9" s="43" t="s">
        <v>3311</v>
      </c>
      <c r="B9" s="381" t="s">
        <v>3312</v>
      </c>
      <c r="C9" s="377"/>
      <c r="D9" s="4"/>
      <c r="E9" s="4"/>
      <c r="F9" s="4"/>
      <c r="G9" s="4"/>
      <c r="H9" s="4"/>
      <c r="I9" s="4"/>
      <c r="J9" s="4"/>
      <c r="K9" s="4"/>
      <c r="L9" s="4"/>
      <c r="M9" s="4"/>
      <c r="N9" s="4"/>
      <c r="O9" s="4"/>
      <c r="P9" s="4"/>
      <c r="Q9" s="4"/>
    </row>
    <row r="10" spans="1:17" ht="61.5" hidden="1" customHeight="1" x14ac:dyDescent="0.2">
      <c r="A10" s="43" t="s">
        <v>3311</v>
      </c>
      <c r="B10" s="381" t="s">
        <v>3313</v>
      </c>
      <c r="C10" s="377"/>
      <c r="D10" s="4"/>
      <c r="E10" s="4"/>
      <c r="F10" s="4"/>
      <c r="G10" s="4"/>
      <c r="H10" s="4"/>
      <c r="I10" s="4"/>
      <c r="J10" s="4"/>
      <c r="K10" s="4"/>
      <c r="L10" s="4"/>
      <c r="M10" s="4"/>
      <c r="N10" s="4"/>
      <c r="O10" s="4"/>
      <c r="P10" s="4"/>
      <c r="Q10" s="4"/>
    </row>
    <row r="11" spans="1:17" ht="43.5" hidden="1" customHeight="1" x14ac:dyDescent="0.2">
      <c r="A11" s="43" t="s">
        <v>3311</v>
      </c>
      <c r="B11" s="381" t="s">
        <v>3314</v>
      </c>
      <c r="C11" s="377"/>
      <c r="D11" s="4"/>
      <c r="E11" s="4"/>
      <c r="F11" s="4"/>
      <c r="G11" s="4"/>
      <c r="H11" s="4"/>
      <c r="I11" s="4"/>
      <c r="J11" s="4"/>
      <c r="K11" s="4"/>
      <c r="L11" s="4"/>
      <c r="M11" s="4"/>
      <c r="N11" s="4"/>
      <c r="O11" s="4"/>
      <c r="P11" s="4"/>
      <c r="Q11" s="4"/>
    </row>
    <row r="12" spans="1:17" ht="27.75" hidden="1" customHeight="1" x14ac:dyDescent="0.2">
      <c r="A12" s="43" t="s">
        <v>3315</v>
      </c>
      <c r="B12" s="381" t="s">
        <v>3316</v>
      </c>
      <c r="C12" s="377"/>
      <c r="D12" s="4"/>
      <c r="E12" s="4"/>
      <c r="F12" s="4"/>
      <c r="G12" s="4"/>
      <c r="H12" s="4"/>
      <c r="I12" s="4"/>
      <c r="J12" s="4"/>
      <c r="K12" s="4"/>
      <c r="L12" s="4"/>
      <c r="M12" s="4"/>
      <c r="N12" s="4"/>
      <c r="O12" s="4"/>
      <c r="P12" s="4"/>
      <c r="Q12" s="4"/>
    </row>
    <row r="13" spans="1:17" ht="27.75" hidden="1" customHeight="1" x14ac:dyDescent="0.2">
      <c r="A13" s="43" t="s">
        <v>3317</v>
      </c>
      <c r="B13" s="381" t="s">
        <v>3318</v>
      </c>
      <c r="C13" s="377"/>
      <c r="D13" s="4"/>
      <c r="E13" s="4"/>
      <c r="F13" s="4"/>
      <c r="G13" s="4"/>
      <c r="H13" s="4"/>
      <c r="I13" s="4"/>
      <c r="J13" s="4"/>
      <c r="K13" s="4"/>
      <c r="L13" s="4"/>
      <c r="M13" s="4"/>
      <c r="N13" s="4"/>
      <c r="O13" s="4"/>
      <c r="P13" s="4"/>
      <c r="Q13" s="4"/>
    </row>
    <row r="14" spans="1:17" ht="45.75" hidden="1" customHeight="1" x14ac:dyDescent="0.2">
      <c r="A14" s="43" t="s">
        <v>3319</v>
      </c>
      <c r="B14" s="381" t="s">
        <v>3320</v>
      </c>
      <c r="C14" s="377"/>
      <c r="D14" s="4"/>
      <c r="E14" s="4"/>
      <c r="F14" s="4"/>
      <c r="G14" s="4"/>
      <c r="H14" s="4"/>
      <c r="I14" s="4"/>
      <c r="J14" s="4"/>
      <c r="K14" s="4"/>
      <c r="L14" s="4"/>
      <c r="M14" s="4"/>
      <c r="N14" s="4"/>
      <c r="O14" s="4"/>
      <c r="P14" s="4"/>
      <c r="Q14" s="4"/>
    </row>
    <row r="15" spans="1:17" ht="45.75" hidden="1" customHeight="1" x14ac:dyDescent="0.2">
      <c r="A15" s="43" t="s">
        <v>3321</v>
      </c>
      <c r="B15" s="381" t="s">
        <v>3322</v>
      </c>
      <c r="C15" s="377"/>
      <c r="D15" s="4"/>
      <c r="E15" s="4"/>
      <c r="F15" s="4"/>
      <c r="G15" s="4"/>
      <c r="H15" s="4"/>
      <c r="I15" s="4"/>
      <c r="J15" s="4"/>
      <c r="K15" s="4"/>
      <c r="L15" s="4"/>
      <c r="M15" s="4"/>
      <c r="N15" s="4"/>
      <c r="O15" s="4"/>
      <c r="P15" s="4"/>
      <c r="Q15" s="4"/>
    </row>
    <row r="16" spans="1:17" ht="51" hidden="1" customHeight="1" x14ac:dyDescent="0.2">
      <c r="A16" s="43" t="s">
        <v>3323</v>
      </c>
      <c r="B16" s="381" t="s">
        <v>3324</v>
      </c>
      <c r="C16" s="377"/>
      <c r="D16" s="4"/>
      <c r="E16" s="4"/>
      <c r="F16" s="4"/>
      <c r="G16" s="4"/>
      <c r="H16" s="4"/>
      <c r="I16" s="4"/>
      <c r="J16" s="4"/>
      <c r="K16" s="4"/>
      <c r="L16" s="4"/>
      <c r="M16" s="4"/>
      <c r="N16" s="4"/>
      <c r="O16" s="4"/>
      <c r="P16" s="4"/>
      <c r="Q16" s="4"/>
    </row>
    <row r="17" spans="1:17" ht="27.75" hidden="1" customHeight="1" x14ac:dyDescent="0.2">
      <c r="A17" s="43" t="s">
        <v>3325</v>
      </c>
      <c r="B17" s="381" t="s">
        <v>3326</v>
      </c>
      <c r="C17" s="377"/>
      <c r="D17" s="4"/>
      <c r="E17" s="4"/>
      <c r="F17" s="4"/>
      <c r="G17" s="4"/>
      <c r="H17" s="4"/>
      <c r="I17" s="4"/>
      <c r="J17" s="4"/>
      <c r="K17" s="4"/>
      <c r="L17" s="4"/>
      <c r="M17" s="4"/>
      <c r="N17" s="4"/>
      <c r="O17" s="4"/>
      <c r="P17" s="4"/>
      <c r="Q17" s="4"/>
    </row>
    <row r="18" spans="1:17" ht="27.75" hidden="1" customHeight="1" x14ac:dyDescent="0.2">
      <c r="A18" s="43" t="s">
        <v>3327</v>
      </c>
      <c r="B18" s="381" t="s">
        <v>3328</v>
      </c>
      <c r="C18" s="377"/>
      <c r="D18" s="4"/>
      <c r="E18" s="4"/>
      <c r="F18" s="4"/>
      <c r="G18" s="4"/>
      <c r="H18" s="4"/>
      <c r="I18" s="4"/>
      <c r="J18" s="4"/>
      <c r="K18" s="4"/>
      <c r="L18" s="4"/>
      <c r="M18" s="4"/>
      <c r="N18" s="4"/>
      <c r="O18" s="4"/>
      <c r="P18" s="4"/>
      <c r="Q18" s="4"/>
    </row>
    <row r="19" spans="1:17" ht="45" hidden="1" customHeight="1" x14ac:dyDescent="0.2">
      <c r="A19" s="43" t="s">
        <v>3327</v>
      </c>
      <c r="B19" s="381" t="s">
        <v>3329</v>
      </c>
      <c r="C19" s="377"/>
      <c r="D19" s="4"/>
      <c r="E19" s="4"/>
      <c r="F19" s="4"/>
      <c r="G19" s="4"/>
      <c r="H19" s="4"/>
      <c r="I19" s="4"/>
      <c r="J19" s="4"/>
      <c r="K19" s="4"/>
      <c r="L19" s="4"/>
      <c r="M19" s="4"/>
      <c r="N19" s="4"/>
      <c r="O19" s="4"/>
      <c r="P19" s="4"/>
      <c r="Q19" s="4"/>
    </row>
    <row r="20" spans="1:17" ht="45" hidden="1" customHeight="1" x14ac:dyDescent="0.2">
      <c r="A20" s="43" t="s">
        <v>3330</v>
      </c>
      <c r="B20" s="381" t="s">
        <v>3331</v>
      </c>
      <c r="C20" s="377"/>
      <c r="D20" s="4"/>
      <c r="E20" s="4"/>
      <c r="F20" s="4"/>
      <c r="G20" s="4"/>
      <c r="H20" s="4"/>
      <c r="I20" s="4"/>
      <c r="J20" s="4"/>
      <c r="K20" s="4"/>
      <c r="L20" s="4"/>
      <c r="M20" s="4"/>
      <c r="N20" s="4"/>
      <c r="O20" s="4"/>
      <c r="P20" s="4"/>
      <c r="Q20" s="4"/>
    </row>
    <row r="21" spans="1:17" ht="30" hidden="1" customHeight="1" x14ac:dyDescent="0.2">
      <c r="A21" s="43" t="s">
        <v>3332</v>
      </c>
      <c r="B21" s="381" t="s">
        <v>3333</v>
      </c>
      <c r="C21" s="377"/>
      <c r="D21" s="4"/>
      <c r="E21" s="4"/>
      <c r="F21" s="4"/>
      <c r="G21" s="4"/>
      <c r="H21" s="4"/>
      <c r="I21" s="4"/>
      <c r="J21" s="4"/>
      <c r="K21" s="4"/>
      <c r="L21" s="4"/>
      <c r="M21" s="4"/>
      <c r="N21" s="4"/>
      <c r="O21" s="4"/>
      <c r="P21" s="4"/>
      <c r="Q21" s="4"/>
    </row>
    <row r="22" spans="1:17" ht="30" hidden="1" customHeight="1" x14ac:dyDescent="0.2">
      <c r="A22" s="43" t="s">
        <v>3334</v>
      </c>
      <c r="B22" s="381" t="s">
        <v>3335</v>
      </c>
      <c r="C22" s="377"/>
      <c r="D22" s="4"/>
      <c r="E22" s="4"/>
      <c r="F22" s="4"/>
      <c r="G22" s="4"/>
      <c r="H22" s="4"/>
      <c r="I22" s="4"/>
      <c r="J22" s="4"/>
      <c r="K22" s="4"/>
      <c r="L22" s="4"/>
      <c r="M22" s="4"/>
      <c r="N22" s="4"/>
      <c r="O22" s="4"/>
      <c r="P22" s="4"/>
      <c r="Q22" s="4"/>
    </row>
    <row r="23" spans="1:17" ht="30" hidden="1" customHeight="1" x14ac:dyDescent="0.2">
      <c r="A23" s="43" t="s">
        <v>3336</v>
      </c>
      <c r="B23" s="381" t="s">
        <v>3337</v>
      </c>
      <c r="C23" s="377"/>
      <c r="D23" s="4"/>
      <c r="E23" s="4"/>
      <c r="F23" s="4"/>
      <c r="G23" s="4"/>
      <c r="H23" s="4"/>
      <c r="I23" s="4"/>
      <c r="J23" s="4"/>
      <c r="K23" s="4"/>
      <c r="L23" s="4"/>
      <c r="M23" s="4"/>
      <c r="N23" s="4"/>
      <c r="O23" s="4"/>
      <c r="P23" s="4"/>
      <c r="Q23" s="4"/>
    </row>
    <row r="24" spans="1:17" ht="30" hidden="1" customHeight="1" x14ac:dyDescent="0.2">
      <c r="A24" s="43" t="s">
        <v>3338</v>
      </c>
      <c r="B24" s="381" t="s">
        <v>3339</v>
      </c>
      <c r="C24" s="377"/>
      <c r="D24" s="4"/>
      <c r="E24" s="4"/>
      <c r="F24" s="4"/>
      <c r="G24" s="4"/>
      <c r="H24" s="4"/>
      <c r="I24" s="4"/>
      <c r="J24" s="4"/>
      <c r="K24" s="4"/>
      <c r="L24" s="4"/>
      <c r="M24" s="4"/>
      <c r="N24" s="4"/>
      <c r="O24" s="4"/>
      <c r="P24" s="4"/>
      <c r="Q24" s="4"/>
    </row>
    <row r="25" spans="1:17" ht="30" hidden="1" customHeight="1" x14ac:dyDescent="0.2">
      <c r="A25" s="43" t="s">
        <v>3340</v>
      </c>
      <c r="B25" s="381" t="s">
        <v>3341</v>
      </c>
      <c r="C25" s="377"/>
      <c r="D25" s="4"/>
      <c r="E25" s="4"/>
      <c r="F25" s="4"/>
      <c r="G25" s="4"/>
      <c r="H25" s="4"/>
      <c r="I25" s="4"/>
      <c r="J25" s="4"/>
      <c r="K25" s="4"/>
      <c r="L25" s="4"/>
      <c r="M25" s="4"/>
      <c r="N25" s="4"/>
      <c r="O25" s="4"/>
      <c r="P25" s="4"/>
      <c r="Q25" s="4"/>
    </row>
    <row r="26" spans="1:17" ht="30" hidden="1" customHeight="1" x14ac:dyDescent="0.2">
      <c r="A26" s="43" t="s">
        <v>3342</v>
      </c>
      <c r="B26" s="381" t="s">
        <v>3343</v>
      </c>
      <c r="C26" s="377"/>
      <c r="D26" s="4"/>
      <c r="E26" s="4"/>
      <c r="F26" s="4"/>
      <c r="G26" s="4"/>
      <c r="H26" s="4"/>
      <c r="I26" s="4"/>
      <c r="J26" s="4"/>
      <c r="K26" s="4"/>
      <c r="L26" s="4"/>
      <c r="M26" s="4"/>
      <c r="N26" s="4"/>
      <c r="O26" s="4"/>
      <c r="P26" s="4"/>
      <c r="Q26" s="4"/>
    </row>
    <row r="27" spans="1:17" ht="70.5" hidden="1" customHeight="1" x14ac:dyDescent="0.2">
      <c r="A27" s="43" t="s">
        <v>3344</v>
      </c>
      <c r="B27" s="381" t="s">
        <v>3345</v>
      </c>
      <c r="C27" s="377"/>
      <c r="D27" s="4"/>
      <c r="E27" s="4"/>
      <c r="F27" s="4"/>
      <c r="G27" s="4"/>
      <c r="H27" s="4"/>
      <c r="I27" s="4"/>
      <c r="J27" s="4"/>
      <c r="K27" s="4"/>
      <c r="L27" s="4"/>
      <c r="M27" s="4"/>
      <c r="N27" s="4"/>
      <c r="O27" s="4"/>
      <c r="P27" s="4"/>
      <c r="Q27" s="4"/>
    </row>
    <row r="28" spans="1:17" ht="48" hidden="1" customHeight="1" x14ac:dyDescent="0.2">
      <c r="A28" s="43" t="s">
        <v>3346</v>
      </c>
      <c r="B28" s="381" t="s">
        <v>3347</v>
      </c>
      <c r="C28" s="377"/>
      <c r="D28" s="4"/>
      <c r="E28" s="4"/>
      <c r="F28" s="4"/>
      <c r="G28" s="4"/>
      <c r="H28" s="4"/>
      <c r="I28" s="4"/>
      <c r="J28" s="4"/>
      <c r="K28" s="4"/>
      <c r="L28" s="4"/>
      <c r="M28" s="4"/>
      <c r="N28" s="4"/>
      <c r="O28" s="4"/>
      <c r="P28" s="4"/>
      <c r="Q28" s="4"/>
    </row>
    <row r="29" spans="1:17" ht="100.5" hidden="1" customHeight="1" x14ac:dyDescent="0.2">
      <c r="A29" s="43" t="s">
        <v>3348</v>
      </c>
      <c r="B29" s="381" t="s">
        <v>3349</v>
      </c>
      <c r="C29" s="377"/>
      <c r="D29" s="4"/>
      <c r="E29" s="4"/>
      <c r="F29" s="4"/>
      <c r="G29" s="4"/>
      <c r="H29" s="4"/>
      <c r="I29" s="4"/>
      <c r="J29" s="4"/>
      <c r="K29" s="4"/>
      <c r="L29" s="4"/>
      <c r="M29" s="4"/>
      <c r="N29" s="4"/>
      <c r="O29" s="4"/>
      <c r="P29" s="4"/>
      <c r="Q29" s="4"/>
    </row>
    <row r="30" spans="1:17" ht="45" hidden="1" customHeight="1" x14ac:dyDescent="0.2">
      <c r="A30" s="43" t="s">
        <v>3350</v>
      </c>
      <c r="B30" s="381" t="s">
        <v>3351</v>
      </c>
      <c r="C30" s="377"/>
      <c r="D30" s="4"/>
      <c r="E30" s="4"/>
      <c r="F30" s="4"/>
      <c r="G30" s="4"/>
      <c r="H30" s="4"/>
      <c r="I30" s="4"/>
      <c r="J30" s="4"/>
      <c r="K30" s="4"/>
      <c r="L30" s="4"/>
      <c r="M30" s="4"/>
      <c r="N30" s="4"/>
      <c r="O30" s="4"/>
      <c r="P30" s="4"/>
      <c r="Q30" s="4"/>
    </row>
    <row r="31" spans="1:17" ht="45" hidden="1" customHeight="1" x14ac:dyDescent="0.2">
      <c r="A31" s="43" t="s">
        <v>3352</v>
      </c>
      <c r="B31" s="381" t="s">
        <v>3353</v>
      </c>
      <c r="C31" s="377"/>
      <c r="D31" s="4"/>
      <c r="E31" s="4"/>
      <c r="F31" s="4"/>
      <c r="G31" s="4"/>
      <c r="H31" s="4"/>
      <c r="I31" s="4"/>
      <c r="J31" s="4"/>
      <c r="K31" s="4"/>
      <c r="L31" s="4"/>
      <c r="M31" s="4"/>
      <c r="N31" s="4"/>
      <c r="O31" s="4"/>
      <c r="P31" s="4"/>
      <c r="Q31" s="4"/>
    </row>
    <row r="32" spans="1:17" ht="45" hidden="1" customHeight="1" x14ac:dyDescent="0.2">
      <c r="A32" s="43" t="s">
        <v>3354</v>
      </c>
      <c r="B32" s="381" t="s">
        <v>3355</v>
      </c>
      <c r="C32" s="377"/>
      <c r="D32" s="4"/>
      <c r="E32" s="4"/>
      <c r="F32" s="4"/>
      <c r="G32" s="4"/>
      <c r="H32" s="4"/>
      <c r="I32" s="4"/>
      <c r="J32" s="4"/>
      <c r="K32" s="4"/>
      <c r="L32" s="4"/>
      <c r="M32" s="4"/>
      <c r="N32" s="4"/>
      <c r="O32" s="4"/>
      <c r="P32" s="4"/>
      <c r="Q32" s="4"/>
    </row>
    <row r="33" spans="1:17" ht="72" hidden="1" customHeight="1" x14ac:dyDescent="0.2">
      <c r="A33" s="43" t="s">
        <v>3356</v>
      </c>
      <c r="B33" s="381" t="s">
        <v>3357</v>
      </c>
      <c r="C33" s="377"/>
      <c r="D33" s="4"/>
      <c r="E33" s="4"/>
      <c r="F33" s="4"/>
      <c r="G33" s="4"/>
      <c r="H33" s="4"/>
      <c r="I33" s="4"/>
      <c r="J33" s="4"/>
      <c r="K33" s="4"/>
      <c r="L33" s="4"/>
      <c r="M33" s="4"/>
      <c r="N33" s="4"/>
      <c r="O33" s="4"/>
      <c r="P33" s="4"/>
      <c r="Q33" s="4"/>
    </row>
    <row r="34" spans="1:17" ht="79.5" hidden="1" customHeight="1" x14ac:dyDescent="0.2">
      <c r="A34" s="43" t="s">
        <v>3358</v>
      </c>
      <c r="B34" s="381" t="s">
        <v>3359</v>
      </c>
      <c r="C34" s="377"/>
      <c r="D34" s="4"/>
      <c r="E34" s="4"/>
      <c r="F34" s="4"/>
      <c r="G34" s="4"/>
      <c r="H34" s="4"/>
      <c r="I34" s="4"/>
      <c r="J34" s="4"/>
      <c r="K34" s="4"/>
      <c r="L34" s="4"/>
      <c r="M34" s="4"/>
      <c r="N34" s="4"/>
      <c r="O34" s="4"/>
      <c r="P34" s="4"/>
      <c r="Q34" s="4"/>
    </row>
    <row r="35" spans="1:17" ht="70.5" hidden="1" customHeight="1" x14ac:dyDescent="0.2">
      <c r="A35" s="43" t="s">
        <v>3360</v>
      </c>
      <c r="B35" s="381" t="s">
        <v>3361</v>
      </c>
      <c r="C35" s="377"/>
      <c r="D35" s="4"/>
      <c r="E35" s="4"/>
      <c r="F35" s="4"/>
      <c r="G35" s="4"/>
      <c r="H35" s="4"/>
      <c r="I35" s="4"/>
      <c r="J35" s="4"/>
      <c r="K35" s="4"/>
      <c r="L35" s="4"/>
      <c r="M35" s="4"/>
      <c r="N35" s="4"/>
      <c r="O35" s="4"/>
      <c r="P35" s="4"/>
      <c r="Q35" s="4"/>
    </row>
    <row r="36" spans="1:17" ht="45.75" hidden="1" customHeight="1" x14ac:dyDescent="0.2">
      <c r="A36" s="43" t="s">
        <v>3362</v>
      </c>
      <c r="B36" s="381" t="s">
        <v>3363</v>
      </c>
      <c r="C36" s="377"/>
      <c r="D36" s="4"/>
      <c r="E36" s="4"/>
      <c r="F36" s="4"/>
      <c r="G36" s="4"/>
      <c r="H36" s="4"/>
      <c r="I36" s="4"/>
      <c r="J36" s="4"/>
      <c r="K36" s="4"/>
      <c r="L36" s="4"/>
      <c r="M36" s="4"/>
      <c r="N36" s="4"/>
      <c r="O36" s="4"/>
      <c r="P36" s="4"/>
      <c r="Q36" s="4"/>
    </row>
    <row r="37" spans="1:17" ht="54.75" hidden="1" customHeight="1" x14ac:dyDescent="0.2">
      <c r="A37" s="43" t="s">
        <v>3364</v>
      </c>
      <c r="B37" s="381" t="s">
        <v>3365</v>
      </c>
      <c r="C37" s="377"/>
      <c r="D37" s="4"/>
      <c r="E37" s="4"/>
      <c r="F37" s="4"/>
      <c r="G37" s="4"/>
      <c r="H37" s="4"/>
      <c r="I37" s="4"/>
      <c r="J37" s="4"/>
      <c r="K37" s="4"/>
      <c r="L37" s="4"/>
      <c r="M37" s="4"/>
      <c r="N37" s="4"/>
      <c r="O37" s="4"/>
      <c r="P37" s="4"/>
      <c r="Q37" s="4"/>
    </row>
    <row r="38" spans="1:17" ht="37.5" hidden="1" customHeight="1" x14ac:dyDescent="0.2">
      <c r="A38" s="43" t="s">
        <v>3366</v>
      </c>
      <c r="B38" s="381" t="s">
        <v>3367</v>
      </c>
      <c r="C38" s="377"/>
      <c r="D38" s="4"/>
      <c r="E38" s="4"/>
      <c r="F38" s="4"/>
      <c r="G38" s="4"/>
      <c r="H38" s="4"/>
      <c r="I38" s="4"/>
      <c r="J38" s="4"/>
      <c r="K38" s="4"/>
      <c r="L38" s="4"/>
      <c r="M38" s="4"/>
      <c r="N38" s="4"/>
      <c r="O38" s="4"/>
      <c r="P38" s="4"/>
      <c r="Q38" s="4"/>
    </row>
    <row r="39" spans="1:17" ht="61.5" hidden="1" customHeight="1" x14ac:dyDescent="0.2">
      <c r="A39" s="43" t="s">
        <v>3368</v>
      </c>
      <c r="B39" s="381" t="s">
        <v>3369</v>
      </c>
      <c r="C39" s="377"/>
      <c r="D39" s="4"/>
      <c r="E39" s="4"/>
      <c r="F39" s="4"/>
      <c r="G39" s="4"/>
      <c r="H39" s="4"/>
      <c r="I39" s="4"/>
      <c r="J39" s="4"/>
      <c r="K39" s="4"/>
      <c r="L39" s="4"/>
      <c r="M39" s="4"/>
      <c r="N39" s="4"/>
      <c r="O39" s="4"/>
      <c r="P39" s="4"/>
      <c r="Q39" s="4"/>
    </row>
    <row r="40" spans="1:17" ht="53.25" hidden="1" customHeight="1" x14ac:dyDescent="0.2">
      <c r="A40" s="43" t="s">
        <v>3370</v>
      </c>
      <c r="B40" s="381" t="s">
        <v>3371</v>
      </c>
      <c r="C40" s="377"/>
      <c r="D40" s="4"/>
      <c r="E40" s="4"/>
      <c r="F40" s="4"/>
      <c r="G40" s="4"/>
      <c r="H40" s="4"/>
      <c r="I40" s="4"/>
      <c r="J40" s="4"/>
      <c r="K40" s="4"/>
      <c r="L40" s="4"/>
      <c r="M40" s="4"/>
      <c r="N40" s="4"/>
      <c r="O40" s="4"/>
      <c r="P40" s="4"/>
      <c r="Q40" s="4"/>
    </row>
    <row r="41" spans="1:17" ht="73.5" hidden="1" customHeight="1" x14ac:dyDescent="0.2">
      <c r="A41" s="43" t="s">
        <v>3372</v>
      </c>
      <c r="B41" s="381" t="s">
        <v>3373</v>
      </c>
      <c r="C41" s="377"/>
      <c r="D41" s="4"/>
      <c r="E41" s="4"/>
      <c r="F41" s="4"/>
      <c r="G41" s="4"/>
      <c r="H41" s="4"/>
      <c r="I41" s="4"/>
      <c r="J41" s="4"/>
      <c r="K41" s="4"/>
      <c r="L41" s="4"/>
      <c r="M41" s="4"/>
      <c r="N41" s="4"/>
      <c r="O41" s="4"/>
      <c r="P41" s="4"/>
      <c r="Q41" s="4"/>
    </row>
    <row r="42" spans="1:17" ht="57.75" hidden="1" customHeight="1" x14ac:dyDescent="0.2">
      <c r="A42" s="43" t="s">
        <v>3374</v>
      </c>
      <c r="B42" s="381" t="s">
        <v>3375</v>
      </c>
      <c r="C42" s="377"/>
      <c r="D42" s="4"/>
      <c r="E42" s="4"/>
      <c r="F42" s="4"/>
      <c r="G42" s="4"/>
      <c r="H42" s="4"/>
      <c r="I42" s="4"/>
      <c r="J42" s="4"/>
      <c r="K42" s="4"/>
      <c r="L42" s="4"/>
      <c r="M42" s="4"/>
      <c r="N42" s="4"/>
      <c r="O42" s="4"/>
      <c r="P42" s="4"/>
      <c r="Q42" s="4"/>
    </row>
    <row r="43" spans="1:17" ht="84" hidden="1" customHeight="1" x14ac:dyDescent="0.2">
      <c r="A43" s="43" t="s">
        <v>3376</v>
      </c>
      <c r="B43" s="381" t="s">
        <v>3377</v>
      </c>
      <c r="C43" s="377"/>
      <c r="D43" s="4"/>
      <c r="E43" s="4"/>
      <c r="F43" s="4"/>
      <c r="G43" s="4"/>
      <c r="H43" s="4"/>
      <c r="I43" s="4"/>
      <c r="J43" s="4"/>
      <c r="K43" s="4"/>
      <c r="L43" s="4"/>
      <c r="M43" s="4"/>
      <c r="N43" s="4"/>
      <c r="O43" s="4"/>
      <c r="P43" s="4"/>
      <c r="Q43" s="4"/>
    </row>
    <row r="44" spans="1:17" ht="48" hidden="1" customHeight="1" x14ac:dyDescent="0.2">
      <c r="A44" s="43" t="s">
        <v>3378</v>
      </c>
      <c r="B44" s="381" t="s">
        <v>3379</v>
      </c>
      <c r="C44" s="377"/>
      <c r="D44" s="4"/>
      <c r="E44" s="4"/>
      <c r="F44" s="4"/>
      <c r="G44" s="4"/>
      <c r="H44" s="4"/>
      <c r="I44" s="4"/>
      <c r="J44" s="4"/>
      <c r="K44" s="4"/>
      <c r="L44" s="4"/>
      <c r="M44" s="4"/>
      <c r="N44" s="4"/>
      <c r="O44" s="4"/>
      <c r="P44" s="4"/>
      <c r="Q44" s="4"/>
    </row>
    <row r="45" spans="1:17" ht="57" hidden="1" customHeight="1" x14ac:dyDescent="0.2">
      <c r="A45" s="43" t="s">
        <v>3380</v>
      </c>
      <c r="B45" s="381" t="s">
        <v>3381</v>
      </c>
      <c r="C45" s="377"/>
      <c r="D45" s="4"/>
      <c r="E45" s="4"/>
      <c r="F45" s="4"/>
      <c r="G45" s="4"/>
      <c r="H45" s="4"/>
      <c r="I45" s="4"/>
      <c r="J45" s="4"/>
      <c r="K45" s="4"/>
      <c r="L45" s="4"/>
      <c r="M45" s="4"/>
      <c r="N45" s="4"/>
      <c r="O45" s="4"/>
      <c r="P45" s="4"/>
      <c r="Q45" s="4"/>
    </row>
    <row r="46" spans="1:17" ht="73.5" hidden="1" customHeight="1" x14ac:dyDescent="0.2">
      <c r="A46" s="43" t="s">
        <v>3382</v>
      </c>
      <c r="B46" s="382" t="s">
        <v>3383</v>
      </c>
      <c r="C46" s="377"/>
      <c r="D46" s="41"/>
      <c r="E46" s="4"/>
      <c r="F46" s="4"/>
      <c r="G46" s="4"/>
      <c r="H46" s="4"/>
      <c r="I46" s="4"/>
      <c r="J46" s="4"/>
      <c r="K46" s="4"/>
      <c r="L46" s="4"/>
      <c r="M46" s="4"/>
      <c r="N46" s="4"/>
      <c r="O46" s="4"/>
      <c r="P46" s="4"/>
      <c r="Q46" s="4"/>
    </row>
    <row r="47" spans="1:17" ht="66" hidden="1" customHeight="1" x14ac:dyDescent="0.2">
      <c r="A47" s="48" t="s">
        <v>3384</v>
      </c>
      <c r="B47" s="383" t="s">
        <v>3385</v>
      </c>
      <c r="C47" s="383"/>
      <c r="D47" s="4"/>
      <c r="E47" s="4"/>
      <c r="F47" s="4"/>
      <c r="G47" s="4"/>
      <c r="H47" s="4"/>
      <c r="I47" s="4"/>
      <c r="J47" s="4"/>
      <c r="K47" s="4"/>
      <c r="L47" s="4"/>
      <c r="M47" s="4"/>
      <c r="N47" s="4"/>
      <c r="O47" s="4"/>
      <c r="P47" s="4"/>
      <c r="Q47" s="4"/>
    </row>
    <row r="48" spans="1:17" ht="123.75" customHeight="1" x14ac:dyDescent="0.2">
      <c r="A48" s="269" t="s">
        <v>3386</v>
      </c>
      <c r="B48" s="380" t="s">
        <v>3387</v>
      </c>
      <c r="C48" s="379"/>
      <c r="D48" s="4"/>
      <c r="E48" s="4"/>
      <c r="F48" s="4"/>
      <c r="G48" s="4"/>
      <c r="H48" s="4"/>
      <c r="I48" s="4"/>
      <c r="J48" s="4"/>
      <c r="K48" s="4"/>
      <c r="L48" s="4"/>
      <c r="M48" s="4"/>
      <c r="N48" s="4"/>
      <c r="O48" s="4"/>
      <c r="P48" s="4"/>
      <c r="Q48" s="4"/>
    </row>
    <row r="49" spans="1:17" ht="34.5" customHeight="1" x14ac:dyDescent="0.2">
      <c r="A49" s="269" t="s">
        <v>3388</v>
      </c>
      <c r="B49" s="378" t="s">
        <v>3389</v>
      </c>
      <c r="C49" s="379"/>
      <c r="D49" s="4"/>
      <c r="E49" s="4"/>
      <c r="F49" s="4"/>
      <c r="G49" s="4"/>
      <c r="H49" s="4"/>
      <c r="I49" s="4"/>
      <c r="J49" s="4"/>
      <c r="K49" s="4"/>
      <c r="L49" s="4"/>
      <c r="M49" s="4"/>
      <c r="N49" s="4"/>
      <c r="O49" s="4"/>
      <c r="P49" s="4"/>
      <c r="Q49" s="4"/>
    </row>
    <row r="50" spans="1:17" ht="34.5" customHeight="1" x14ac:dyDescent="0.2">
      <c r="A50" s="269" t="s">
        <v>3390</v>
      </c>
      <c r="B50" s="378" t="s">
        <v>3391</v>
      </c>
      <c r="C50" s="379"/>
      <c r="D50" s="4"/>
      <c r="E50" s="4"/>
      <c r="F50" s="4"/>
      <c r="G50" s="4"/>
      <c r="H50" s="4"/>
      <c r="I50" s="4"/>
      <c r="J50" s="4"/>
      <c r="K50" s="4"/>
      <c r="L50" s="4"/>
      <c r="M50" s="4"/>
      <c r="N50" s="4"/>
      <c r="O50" s="4"/>
      <c r="P50" s="4"/>
      <c r="Q50" s="4"/>
    </row>
    <row r="51" spans="1:17" ht="31.5" customHeight="1" x14ac:dyDescent="0.2">
      <c r="A51" s="31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35492</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25946461</v>
      </c>
      <c r="I16" s="172">
        <f>'PR-RAS'!E6</f>
        <v>33009130.880000006</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15125018</v>
      </c>
      <c r="I17" s="172">
        <f>'PR-RAS'!E151</f>
        <v>17182639.100000001</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3787774.8900000071</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1976591</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74047451</v>
      </c>
      <c r="I20" s="175">
        <f>BILANCA!E7</f>
        <v>76890470.530000016</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14630324</v>
      </c>
      <c r="I21" s="177">
        <f>BILANCA!E68</f>
        <v>12609858.049999999</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13103661</v>
      </c>
      <c r="I22" s="177">
        <f>BILANCA!E176</f>
        <v>7445507.6400000006</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75574114</v>
      </c>
      <c r="I23" s="179">
        <f>BILANCA!E237</f>
        <v>82054820.939999998</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5183038</v>
      </c>
      <c r="I24" s="175">
        <f>'RAS-funkcijski'!E5</f>
        <v>5802362.3600000003</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748900</v>
      </c>
      <c r="I25" s="177">
        <f>'RAS-funkcijski'!E35</f>
        <v>892358.07</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9852199</v>
      </c>
      <c r="I27" s="177">
        <f>'RAS-funkcijski'!E114</f>
        <v>429786.01</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31587136</v>
      </c>
      <c r="I28" s="181">
        <f>'RAS-funkcijski'!E141</f>
        <v>17669778.930000003</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465141.69</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13103661.890000001</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7445507.640000008</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69355.149999999994</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7376152.4900000002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K677" sqref="K67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25946461</v>
      </c>
      <c r="E6" s="53">
        <f>E7+E44+E50+E82+E106+E124+E133+E139</f>
        <v>33009130.880000006</v>
      </c>
      <c r="F6" s="54">
        <f t="shared" ref="F6:F131" si="0">IF(D6&lt;&gt;0,IF(E6/D6&gt;=100,"&gt;&gt;100",E6/D6*100),"-")</f>
        <v>127.22016648050771</v>
      </c>
    </row>
    <row r="7" spans="1:25" ht="12.75" customHeight="1" x14ac:dyDescent="0.2">
      <c r="A7" s="55">
        <v>61</v>
      </c>
      <c r="B7" s="307" t="s">
        <v>57</v>
      </c>
      <c r="C7" s="52" t="s">
        <v>58</v>
      </c>
      <c r="D7" s="53">
        <f t="shared" ref="D7:E7" si="1">D8+D17+D23+D29+D37+D40</f>
        <v>12047217</v>
      </c>
      <c r="E7" s="53">
        <f t="shared" si="1"/>
        <v>15064061.750000002</v>
      </c>
      <c r="F7" s="54">
        <f t="shared" si="0"/>
        <v>125.0418395385424</v>
      </c>
    </row>
    <row r="8" spans="1:25" ht="12.75" customHeight="1" x14ac:dyDescent="0.2">
      <c r="A8" s="55">
        <v>611</v>
      </c>
      <c r="B8" s="87" t="s">
        <v>59</v>
      </c>
      <c r="C8" s="52" t="s">
        <v>60</v>
      </c>
      <c r="D8" s="53">
        <f t="shared" ref="D8:E8" si="2">SUM(D9:D14)-D15-D16</f>
        <v>6415915</v>
      </c>
      <c r="E8" s="53">
        <f t="shared" si="2"/>
        <v>7620498.580000001</v>
      </c>
      <c r="F8" s="54">
        <f t="shared" si="0"/>
        <v>118.77493046588057</v>
      </c>
    </row>
    <row r="9" spans="1:25" ht="12.75" customHeight="1" x14ac:dyDescent="0.2">
      <c r="A9" s="55">
        <v>6111</v>
      </c>
      <c r="B9" s="87" t="s">
        <v>61</v>
      </c>
      <c r="C9" s="52" t="s">
        <v>62</v>
      </c>
      <c r="D9" s="244">
        <v>6152848</v>
      </c>
      <c r="E9" s="244">
        <v>6519888.1500000004</v>
      </c>
      <c r="F9" s="54">
        <f t="shared" si="0"/>
        <v>105.96537002051734</v>
      </c>
    </row>
    <row r="10" spans="1:25" ht="12.75" customHeight="1" x14ac:dyDescent="0.2">
      <c r="A10" s="55">
        <v>6112</v>
      </c>
      <c r="B10" s="87" t="s">
        <v>63</v>
      </c>
      <c r="C10" s="52" t="s">
        <v>64</v>
      </c>
      <c r="D10" s="244">
        <v>333046</v>
      </c>
      <c r="E10" s="244">
        <v>457772.97</v>
      </c>
      <c r="F10" s="54">
        <f t="shared" si="0"/>
        <v>137.45037322171711</v>
      </c>
    </row>
    <row r="11" spans="1:25" ht="12.75" customHeight="1" x14ac:dyDescent="0.2">
      <c r="A11" s="55">
        <v>6113</v>
      </c>
      <c r="B11" s="87" t="s">
        <v>65</v>
      </c>
      <c r="C11" s="52" t="s">
        <v>66</v>
      </c>
      <c r="D11" s="312">
        <v>1073133</v>
      </c>
      <c r="E11" s="244">
        <v>1238030.52</v>
      </c>
      <c r="F11" s="54">
        <f t="shared" si="0"/>
        <v>115.36599098154656</v>
      </c>
    </row>
    <row r="12" spans="1:25" ht="12.75" customHeight="1" x14ac:dyDescent="0.2">
      <c r="A12" s="55">
        <v>6114</v>
      </c>
      <c r="B12" s="87" t="s">
        <v>67</v>
      </c>
      <c r="C12" s="52" t="s">
        <v>68</v>
      </c>
      <c r="D12" s="244">
        <v>216348</v>
      </c>
      <c r="E12" s="244">
        <v>474383.78</v>
      </c>
      <c r="F12" s="54">
        <f t="shared" si="0"/>
        <v>219.26885388355797</v>
      </c>
    </row>
    <row r="13" spans="1:25" ht="12.75" customHeight="1" x14ac:dyDescent="0.2">
      <c r="A13" s="55">
        <v>6115</v>
      </c>
      <c r="B13" s="87" t="s">
        <v>69</v>
      </c>
      <c r="C13" s="52" t="s">
        <v>70</v>
      </c>
      <c r="D13" s="244"/>
      <c r="E13" s="244">
        <v>273477.3</v>
      </c>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1359460</v>
      </c>
      <c r="E15" s="244">
        <v>1343054.14</v>
      </c>
      <c r="F15" s="54">
        <f t="shared" si="0"/>
        <v>98.793207597134142</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5368252</v>
      </c>
      <c r="E23" s="53">
        <f t="shared" si="4"/>
        <v>7021617.4800000004</v>
      </c>
      <c r="F23" s="54">
        <f t="shared" si="0"/>
        <v>130.79895429648235</v>
      </c>
    </row>
    <row r="24" spans="1:6" ht="12.75" customHeight="1" x14ac:dyDescent="0.2">
      <c r="A24" s="55">
        <v>6131</v>
      </c>
      <c r="B24" s="87" t="s">
        <v>91</v>
      </c>
      <c r="C24" s="52" t="s">
        <v>92</v>
      </c>
      <c r="D24" s="244">
        <v>821566</v>
      </c>
      <c r="E24" s="244">
        <v>994070.83</v>
      </c>
      <c r="F24" s="54">
        <f t="shared" si="0"/>
        <v>120.99707509804448</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4546686</v>
      </c>
      <c r="E27" s="244">
        <v>6027546.6500000004</v>
      </c>
      <c r="F27" s="54">
        <f t="shared" si="0"/>
        <v>132.57011040568889</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263050</v>
      </c>
      <c r="E29" s="53">
        <f t="shared" si="5"/>
        <v>421945.69</v>
      </c>
      <c r="F29" s="54">
        <f t="shared" si="0"/>
        <v>160.40512830260408</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258959</v>
      </c>
      <c r="E31" s="244">
        <v>415884.84</v>
      </c>
      <c r="F31" s="54">
        <f t="shared" si="0"/>
        <v>160.59872026073629</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4091</v>
      </c>
      <c r="E33" s="244">
        <v>6060.85</v>
      </c>
      <c r="F33" s="54">
        <f t="shared" si="0"/>
        <v>148.15081887069178</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8030559</v>
      </c>
      <c r="E50" s="53">
        <f>E51+E54+E59+E62+E65+E68+E71+E74+E77</f>
        <v>11947722.91</v>
      </c>
      <c r="F50" s="54">
        <f t="shared" si="0"/>
        <v>148.77822216361275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2234054</v>
      </c>
      <c r="E59" s="53">
        <f t="shared" si="12"/>
        <v>2312630.2400000002</v>
      </c>
      <c r="F59" s="54">
        <f t="shared" si="0"/>
        <v>103.51720414994445</v>
      </c>
    </row>
    <row r="60" spans="1:6" ht="24" x14ac:dyDescent="0.2">
      <c r="A60" s="55">
        <v>6331</v>
      </c>
      <c r="B60" s="88" t="s">
        <v>163</v>
      </c>
      <c r="C60" s="52" t="s">
        <v>164</v>
      </c>
      <c r="D60" s="244">
        <v>1521430</v>
      </c>
      <c r="E60" s="244">
        <v>1472630.24</v>
      </c>
      <c r="F60" s="54">
        <f t="shared" si="0"/>
        <v>96.792507049289156</v>
      </c>
    </row>
    <row r="61" spans="1:6" ht="24" x14ac:dyDescent="0.2">
      <c r="A61" s="55">
        <v>6332</v>
      </c>
      <c r="B61" s="88" t="s">
        <v>165</v>
      </c>
      <c r="C61" s="52" t="s">
        <v>166</v>
      </c>
      <c r="D61" s="244">
        <v>712624</v>
      </c>
      <c r="E61" s="244">
        <v>840000</v>
      </c>
      <c r="F61" s="54">
        <f t="shared" si="0"/>
        <v>117.87422259143672</v>
      </c>
    </row>
    <row r="62" spans="1:6" ht="12.75" customHeight="1" x14ac:dyDescent="0.2">
      <c r="A62" s="55">
        <v>634</v>
      </c>
      <c r="B62" s="87" t="s">
        <v>167</v>
      </c>
      <c r="C62" s="52" t="s">
        <v>168</v>
      </c>
      <c r="D62" s="53">
        <f t="shared" ref="D62:E62" si="13">SUM(D63:D64)</f>
        <v>31395</v>
      </c>
      <c r="E62" s="53">
        <f t="shared" si="13"/>
        <v>271603.71000000002</v>
      </c>
      <c r="F62" s="54">
        <f t="shared" si="0"/>
        <v>865.11772575250848</v>
      </c>
    </row>
    <row r="63" spans="1:6" ht="12.75" customHeight="1" x14ac:dyDescent="0.2">
      <c r="A63" s="55">
        <v>6341</v>
      </c>
      <c r="B63" s="87" t="s">
        <v>169</v>
      </c>
      <c r="C63" s="52" t="s">
        <v>170</v>
      </c>
      <c r="D63" s="244">
        <v>31395</v>
      </c>
      <c r="E63" s="244"/>
      <c r="F63" s="54">
        <f t="shared" si="0"/>
        <v>0</v>
      </c>
    </row>
    <row r="64" spans="1:6" ht="12.75" customHeight="1" x14ac:dyDescent="0.2">
      <c r="A64" s="55">
        <v>6342</v>
      </c>
      <c r="B64" s="87" t="s">
        <v>171</v>
      </c>
      <c r="C64" s="52" t="s">
        <v>172</v>
      </c>
      <c r="D64" s="244"/>
      <c r="E64" s="244">
        <v>271603.71000000002</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25920</v>
      </c>
      <c r="E68" s="53">
        <f t="shared" si="15"/>
        <v>0</v>
      </c>
      <c r="F68" s="54">
        <f t="shared" si="0"/>
        <v>0</v>
      </c>
    </row>
    <row r="69" spans="1:6" ht="12.75" customHeight="1" x14ac:dyDescent="0.2">
      <c r="A69" s="55" t="s">
        <v>181</v>
      </c>
      <c r="B69" s="87" t="s">
        <v>182</v>
      </c>
      <c r="C69" s="52" t="s">
        <v>181</v>
      </c>
      <c r="D69" s="244">
        <v>25920</v>
      </c>
      <c r="E69" s="244"/>
      <c r="F69" s="54">
        <f t="shared" si="0"/>
        <v>0</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5739190</v>
      </c>
      <c r="E74" s="53">
        <f t="shared" si="17"/>
        <v>9363488.9600000009</v>
      </c>
      <c r="F74" s="54">
        <f t="shared" si="0"/>
        <v>163.15000827642928</v>
      </c>
    </row>
    <row r="75" spans="1:6" ht="12.75" customHeight="1" x14ac:dyDescent="0.2">
      <c r="A75" s="55" t="s">
        <v>193</v>
      </c>
      <c r="B75" s="87" t="s">
        <v>194</v>
      </c>
      <c r="C75" s="52" t="s">
        <v>193</v>
      </c>
      <c r="D75" s="244">
        <v>280178</v>
      </c>
      <c r="E75" s="244"/>
      <c r="F75" s="54">
        <f t="shared" si="0"/>
        <v>0</v>
      </c>
    </row>
    <row r="76" spans="1:6" ht="12.75" customHeight="1" x14ac:dyDescent="0.2">
      <c r="A76" s="55" t="s">
        <v>195</v>
      </c>
      <c r="B76" s="87" t="s">
        <v>196</v>
      </c>
      <c r="C76" s="52" t="s">
        <v>195</v>
      </c>
      <c r="D76" s="244">
        <v>5459012</v>
      </c>
      <c r="E76" s="244">
        <v>9363488.9600000009</v>
      </c>
      <c r="F76" s="54">
        <f t="shared" si="0"/>
        <v>171.52350938228383</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1054977</v>
      </c>
      <c r="E82" s="53">
        <f t="shared" si="19"/>
        <v>1396096.8900000001</v>
      </c>
      <c r="F82" s="54">
        <f t="shared" si="0"/>
        <v>132.33434378190236</v>
      </c>
    </row>
    <row r="83" spans="1:6" ht="12.75" customHeight="1" x14ac:dyDescent="0.2">
      <c r="A83" s="55">
        <v>641</v>
      </c>
      <c r="B83" s="87" t="s">
        <v>209</v>
      </c>
      <c r="C83" s="52" t="s">
        <v>210</v>
      </c>
      <c r="D83" s="53">
        <f t="shared" ref="D83:E83" si="20">SUM(D84:D90)</f>
        <v>320</v>
      </c>
      <c r="E83" s="53">
        <f t="shared" si="20"/>
        <v>104.1</v>
      </c>
      <c r="F83" s="54">
        <f t="shared" si="0"/>
        <v>32.53125</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320</v>
      </c>
      <c r="E85" s="244">
        <v>104.1</v>
      </c>
      <c r="F85" s="54">
        <f t="shared" si="0"/>
        <v>32.53125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1054657</v>
      </c>
      <c r="E91" s="53">
        <f t="shared" si="21"/>
        <v>1395992.79</v>
      </c>
      <c r="F91" s="54">
        <f t="shared" si="0"/>
        <v>132.36462565554487</v>
      </c>
    </row>
    <row r="92" spans="1:6" ht="12.75" customHeight="1" x14ac:dyDescent="0.2">
      <c r="A92" s="55">
        <v>6421</v>
      </c>
      <c r="B92" s="87" t="s">
        <v>227</v>
      </c>
      <c r="C92" s="52" t="s">
        <v>228</v>
      </c>
      <c r="D92" s="244">
        <v>467441</v>
      </c>
      <c r="E92" s="244">
        <v>613656.1</v>
      </c>
      <c r="F92" s="54">
        <f t="shared" si="0"/>
        <v>131.27990484360592</v>
      </c>
    </row>
    <row r="93" spans="1:6" ht="12.75" customHeight="1" x14ac:dyDescent="0.2">
      <c r="A93" s="55">
        <v>6422</v>
      </c>
      <c r="B93" s="87" t="s">
        <v>229</v>
      </c>
      <c r="C93" s="52" t="s">
        <v>230</v>
      </c>
      <c r="D93" s="244">
        <v>587154</v>
      </c>
      <c r="E93" s="244">
        <v>782293.27</v>
      </c>
      <c r="F93" s="54">
        <f t="shared" si="0"/>
        <v>133.23476805063069</v>
      </c>
    </row>
    <row r="94" spans="1:6" ht="12.75" customHeight="1" x14ac:dyDescent="0.2">
      <c r="A94" s="55">
        <v>6423</v>
      </c>
      <c r="B94" s="87" t="s">
        <v>231</v>
      </c>
      <c r="C94" s="52" t="s">
        <v>232</v>
      </c>
      <c r="D94" s="244">
        <v>62</v>
      </c>
      <c r="E94" s="244">
        <v>43.42</v>
      </c>
      <c r="F94" s="54">
        <f t="shared" si="0"/>
        <v>70.032258064516128</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4794353</v>
      </c>
      <c r="E106" s="53">
        <f t="shared" si="23"/>
        <v>4427541.46</v>
      </c>
      <c r="F106" s="54">
        <f t="shared" si="0"/>
        <v>92.349091942124403</v>
      </c>
    </row>
    <row r="107" spans="1:6" ht="12.75" customHeight="1" x14ac:dyDescent="0.2">
      <c r="A107" s="55">
        <v>651</v>
      </c>
      <c r="B107" s="87" t="s">
        <v>257</v>
      </c>
      <c r="C107" s="52" t="s">
        <v>258</v>
      </c>
      <c r="D107" s="53">
        <f t="shared" ref="D107:E107" si="24">SUM(D108:D111)</f>
        <v>450736</v>
      </c>
      <c r="E107" s="53">
        <f t="shared" si="24"/>
        <v>536128.65</v>
      </c>
      <c r="F107" s="54">
        <f t="shared" si="0"/>
        <v>118.94515858506975</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3764</v>
      </c>
      <c r="E109" s="244">
        <v>895.5</v>
      </c>
      <c r="F109" s="54">
        <f t="shared" si="0"/>
        <v>23.791179596174285</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446972</v>
      </c>
      <c r="E111" s="244">
        <v>535233.15</v>
      </c>
      <c r="F111" s="54">
        <f t="shared" si="0"/>
        <v>119.74646062840625</v>
      </c>
    </row>
    <row r="112" spans="1:6" ht="12.75" customHeight="1" x14ac:dyDescent="0.2">
      <c r="A112" s="55">
        <v>652</v>
      </c>
      <c r="B112" s="87" t="s">
        <v>267</v>
      </c>
      <c r="C112" s="52" t="s">
        <v>268</v>
      </c>
      <c r="D112" s="53">
        <f t="shared" ref="D112:E112" si="25">SUM(D113:D119)</f>
        <v>196440</v>
      </c>
      <c r="E112" s="53">
        <f t="shared" si="25"/>
        <v>113956.56</v>
      </c>
      <c r="F112" s="54">
        <f t="shared" si="0"/>
        <v>58.010873549175322</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128288</v>
      </c>
      <c r="E114" s="244">
        <v>81384</v>
      </c>
      <c r="F114" s="54">
        <f t="shared" si="0"/>
        <v>63.438513344973813</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68152</v>
      </c>
      <c r="E117" s="244">
        <v>32572.560000000001</v>
      </c>
      <c r="F117" s="54">
        <f t="shared" si="0"/>
        <v>47.793989904918419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4147177</v>
      </c>
      <c r="E120" s="53">
        <f t="shared" si="26"/>
        <v>3777456.25</v>
      </c>
      <c r="F120" s="54">
        <f t="shared" si="0"/>
        <v>91.085001918172296</v>
      </c>
    </row>
    <row r="121" spans="1:6" ht="12.75" customHeight="1" x14ac:dyDescent="0.2">
      <c r="A121" s="55">
        <v>6531</v>
      </c>
      <c r="B121" s="87" t="s">
        <v>285</v>
      </c>
      <c r="C121" s="52" t="s">
        <v>286</v>
      </c>
      <c r="D121" s="244">
        <v>3251172</v>
      </c>
      <c r="E121" s="244">
        <v>2727992.48</v>
      </c>
      <c r="F121" s="54">
        <f t="shared" si="0"/>
        <v>83.907971648377881</v>
      </c>
    </row>
    <row r="122" spans="1:6" ht="12.75" customHeight="1" x14ac:dyDescent="0.2">
      <c r="A122" s="55">
        <v>6532</v>
      </c>
      <c r="B122" s="87" t="s">
        <v>287</v>
      </c>
      <c r="C122" s="52" t="s">
        <v>288</v>
      </c>
      <c r="D122" s="244">
        <v>896005</v>
      </c>
      <c r="E122" s="244">
        <v>1049463.77</v>
      </c>
      <c r="F122" s="54">
        <f t="shared" si="0"/>
        <v>117.12699929129859</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19355</v>
      </c>
      <c r="E139" s="53">
        <f t="shared" si="33"/>
        <v>173707.87</v>
      </c>
      <c r="F139" s="54">
        <f t="shared" si="31"/>
        <v>897.48318264014472</v>
      </c>
    </row>
    <row r="140" spans="1:6" ht="12.75" customHeight="1" x14ac:dyDescent="0.2">
      <c r="A140" s="55">
        <v>681</v>
      </c>
      <c r="B140" s="87" t="s">
        <v>323</v>
      </c>
      <c r="C140" s="52" t="s">
        <v>324</v>
      </c>
      <c r="D140" s="53">
        <f t="shared" ref="D140:E140" si="34">SUM(D141:D149)</f>
        <v>0</v>
      </c>
      <c r="E140" s="53">
        <f t="shared" si="34"/>
        <v>49061.77</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v>49061.77</v>
      </c>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19355</v>
      </c>
      <c r="E150" s="244">
        <v>124646.1</v>
      </c>
      <c r="F150" s="54">
        <f t="shared" si="31"/>
        <v>643.99948333763882</v>
      </c>
    </row>
    <row r="151" spans="1:6" ht="12.75" customHeight="1" x14ac:dyDescent="0.2">
      <c r="A151" s="55">
        <v>3</v>
      </c>
      <c r="B151" s="87" t="s">
        <v>345</v>
      </c>
      <c r="C151" s="52" t="s">
        <v>53</v>
      </c>
      <c r="D151" s="53">
        <f t="shared" ref="D151:E151" si="35">D152+D163+D196+D215+D224+D252+D263</f>
        <v>15125018</v>
      </c>
      <c r="E151" s="53">
        <f t="shared" si="35"/>
        <v>17182639.100000001</v>
      </c>
      <c r="F151" s="54">
        <f t="shared" si="31"/>
        <v>113.60409025628928</v>
      </c>
    </row>
    <row r="152" spans="1:6" ht="12.75" customHeight="1" x14ac:dyDescent="0.2">
      <c r="A152" s="55">
        <v>31</v>
      </c>
      <c r="B152" s="87" t="s">
        <v>346</v>
      </c>
      <c r="C152" s="52" t="s">
        <v>347</v>
      </c>
      <c r="D152" s="53">
        <f t="shared" ref="D152:E152" si="36">D153+D158+D159</f>
        <v>1405722</v>
      </c>
      <c r="E152" s="53">
        <f t="shared" si="36"/>
        <v>1552127.09</v>
      </c>
      <c r="F152" s="54">
        <f t="shared" si="31"/>
        <v>110.41493908468389</v>
      </c>
    </row>
    <row r="153" spans="1:6" ht="12.75" customHeight="1" x14ac:dyDescent="0.2">
      <c r="A153" s="55">
        <v>311</v>
      </c>
      <c r="B153" s="87" t="s">
        <v>348</v>
      </c>
      <c r="C153" s="52" t="s">
        <v>349</v>
      </c>
      <c r="D153" s="53">
        <f t="shared" ref="D153:E153" si="37">SUM(D154:D157)</f>
        <v>1134062</v>
      </c>
      <c r="E153" s="53">
        <f t="shared" si="37"/>
        <v>1252684.26</v>
      </c>
      <c r="F153" s="54">
        <f t="shared" si="31"/>
        <v>110.45994487073898</v>
      </c>
    </row>
    <row r="154" spans="1:6" ht="12.75" customHeight="1" x14ac:dyDescent="0.2">
      <c r="A154" s="55">
        <v>3111</v>
      </c>
      <c r="B154" s="87" t="s">
        <v>350</v>
      </c>
      <c r="C154" s="52" t="s">
        <v>351</v>
      </c>
      <c r="D154" s="244">
        <v>1134062</v>
      </c>
      <c r="E154" s="244">
        <v>1252684.26</v>
      </c>
      <c r="F154" s="54">
        <f t="shared" si="31"/>
        <v>110.45994487073898</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84540</v>
      </c>
      <c r="E158" s="244">
        <v>92759</v>
      </c>
      <c r="F158" s="54">
        <f t="shared" si="31"/>
        <v>109.72202507688668</v>
      </c>
    </row>
    <row r="159" spans="1:6" ht="12.75" customHeight="1" x14ac:dyDescent="0.2">
      <c r="A159" s="55">
        <v>313</v>
      </c>
      <c r="B159" s="87" t="s">
        <v>360</v>
      </c>
      <c r="C159" s="52" t="s">
        <v>361</v>
      </c>
      <c r="D159" s="53">
        <f t="shared" ref="D159:E159" si="38">SUM(D160:D162)</f>
        <v>187120</v>
      </c>
      <c r="E159" s="53">
        <f t="shared" si="38"/>
        <v>206683.83</v>
      </c>
      <c r="F159" s="54">
        <f t="shared" si="31"/>
        <v>110.45523193672508</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187120</v>
      </c>
      <c r="E161" s="244">
        <v>206683.83</v>
      </c>
      <c r="F161" s="54">
        <f t="shared" si="31"/>
        <v>110.45523193672508</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7057471</v>
      </c>
      <c r="E163" s="53">
        <f t="shared" si="39"/>
        <v>7662558.0100000007</v>
      </c>
      <c r="F163" s="54">
        <f t="shared" si="31"/>
        <v>108.57370876904773</v>
      </c>
    </row>
    <row r="164" spans="1:6" ht="12.75" customHeight="1" x14ac:dyDescent="0.2">
      <c r="A164" s="55">
        <v>321</v>
      </c>
      <c r="B164" s="87" t="s">
        <v>369</v>
      </c>
      <c r="C164" s="52" t="s">
        <v>370</v>
      </c>
      <c r="D164" s="53">
        <f t="shared" ref="D164:E164" si="40">SUM(D165:D168)</f>
        <v>31093</v>
      </c>
      <c r="E164" s="53">
        <f t="shared" si="40"/>
        <v>41495.14</v>
      </c>
      <c r="F164" s="54">
        <f t="shared" si="31"/>
        <v>133.45492554594281</v>
      </c>
    </row>
    <row r="165" spans="1:6" ht="12.75" customHeight="1" x14ac:dyDescent="0.2">
      <c r="A165" s="55">
        <v>3211</v>
      </c>
      <c r="B165" s="87" t="s">
        <v>371</v>
      </c>
      <c r="C165" s="52" t="s">
        <v>372</v>
      </c>
      <c r="D165" s="244">
        <v>15137</v>
      </c>
      <c r="E165" s="244">
        <v>5426.54</v>
      </c>
      <c r="F165" s="54">
        <f t="shared" si="31"/>
        <v>35.849507828499704</v>
      </c>
    </row>
    <row r="166" spans="1:6" ht="12.75" customHeight="1" x14ac:dyDescent="0.2">
      <c r="A166" s="55">
        <v>3212</v>
      </c>
      <c r="B166" s="87" t="s">
        <v>373</v>
      </c>
      <c r="C166" s="52" t="s">
        <v>374</v>
      </c>
      <c r="D166" s="312">
        <v>12756</v>
      </c>
      <c r="E166" s="244">
        <v>32570.6</v>
      </c>
      <c r="F166" s="54">
        <f t="shared" si="31"/>
        <v>255.33552837880214</v>
      </c>
    </row>
    <row r="167" spans="1:6" ht="12.75" customHeight="1" x14ac:dyDescent="0.2">
      <c r="A167" s="55">
        <v>3213</v>
      </c>
      <c r="B167" s="87" t="s">
        <v>375</v>
      </c>
      <c r="C167" s="52" t="s">
        <v>376</v>
      </c>
      <c r="D167" s="244">
        <v>3200</v>
      </c>
      <c r="E167" s="244">
        <v>3498</v>
      </c>
      <c r="F167" s="54">
        <f t="shared" si="31"/>
        <v>109.31249999999999</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366389</v>
      </c>
      <c r="E169" s="53">
        <f t="shared" si="41"/>
        <v>620632.15</v>
      </c>
      <c r="F169" s="54">
        <f t="shared" si="31"/>
        <v>169.39158926714504</v>
      </c>
    </row>
    <row r="170" spans="1:6" ht="12.75" customHeight="1" x14ac:dyDescent="0.2">
      <c r="A170" s="55">
        <v>3221</v>
      </c>
      <c r="B170" s="87" t="s">
        <v>381</v>
      </c>
      <c r="C170" s="52" t="s">
        <v>382</v>
      </c>
      <c r="D170" s="244">
        <v>40020</v>
      </c>
      <c r="E170" s="244">
        <v>35483.58</v>
      </c>
      <c r="F170" s="54">
        <f t="shared" si="31"/>
        <v>88.664617691154419</v>
      </c>
    </row>
    <row r="171" spans="1:6" ht="12.75" customHeight="1" x14ac:dyDescent="0.2">
      <c r="A171" s="55">
        <v>3222</v>
      </c>
      <c r="B171" s="87" t="s">
        <v>383</v>
      </c>
      <c r="C171" s="52" t="s">
        <v>384</v>
      </c>
      <c r="D171" s="244">
        <v>4045</v>
      </c>
      <c r="E171" s="244">
        <v>1727.91</v>
      </c>
      <c r="F171" s="54">
        <f t="shared" si="31"/>
        <v>42.717181705809644</v>
      </c>
    </row>
    <row r="172" spans="1:6" ht="12.75" customHeight="1" x14ac:dyDescent="0.2">
      <c r="A172" s="55">
        <v>3223</v>
      </c>
      <c r="B172" s="87" t="s">
        <v>385</v>
      </c>
      <c r="C172" s="52" t="s">
        <v>386</v>
      </c>
      <c r="D172" s="244">
        <v>312047</v>
      </c>
      <c r="E172" s="244">
        <v>572944.37</v>
      </c>
      <c r="F172" s="54">
        <f t="shared" si="31"/>
        <v>183.60835707441507</v>
      </c>
    </row>
    <row r="173" spans="1:6" ht="12.75" customHeight="1" x14ac:dyDescent="0.2">
      <c r="A173" s="55">
        <v>3224</v>
      </c>
      <c r="B173" s="87" t="s">
        <v>387</v>
      </c>
      <c r="C173" s="52" t="s">
        <v>388</v>
      </c>
      <c r="D173" s="244">
        <v>6501</v>
      </c>
      <c r="E173" s="244">
        <v>4182.67</v>
      </c>
      <c r="F173" s="54">
        <f t="shared" si="31"/>
        <v>64.338870942931862</v>
      </c>
    </row>
    <row r="174" spans="1:6" ht="12.75" customHeight="1" x14ac:dyDescent="0.2">
      <c r="A174" s="55">
        <v>3225</v>
      </c>
      <c r="B174" s="87" t="s">
        <v>389</v>
      </c>
      <c r="C174" s="52" t="s">
        <v>390</v>
      </c>
      <c r="D174" s="244">
        <v>3776</v>
      </c>
      <c r="E174" s="244">
        <v>5412.37</v>
      </c>
      <c r="F174" s="54">
        <f t="shared" si="31"/>
        <v>143.33606991525423</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v>881.25</v>
      </c>
      <c r="F176" s="54" t="str">
        <f t="shared" si="31"/>
        <v>-</v>
      </c>
    </row>
    <row r="177" spans="1:6" ht="12.75" customHeight="1" x14ac:dyDescent="0.2">
      <c r="A177" s="55">
        <v>323</v>
      </c>
      <c r="B177" s="87" t="s">
        <v>395</v>
      </c>
      <c r="C177" s="52" t="s">
        <v>396</v>
      </c>
      <c r="D177" s="53">
        <f t="shared" ref="D177:E177" si="42">SUM(D178:D186)</f>
        <v>6355342</v>
      </c>
      <c r="E177" s="53">
        <f t="shared" si="42"/>
        <v>6718571.370000001</v>
      </c>
      <c r="F177" s="54">
        <f t="shared" si="31"/>
        <v>105.71533947346974</v>
      </c>
    </row>
    <row r="178" spans="1:6" ht="12.75" customHeight="1" x14ac:dyDescent="0.2">
      <c r="A178" s="55">
        <v>3231</v>
      </c>
      <c r="B178" s="87" t="s">
        <v>397</v>
      </c>
      <c r="C178" s="52" t="s">
        <v>398</v>
      </c>
      <c r="D178" s="244">
        <v>94145</v>
      </c>
      <c r="E178" s="244">
        <v>96041.04</v>
      </c>
      <c r="F178" s="54">
        <f t="shared" si="31"/>
        <v>102.01395719369057</v>
      </c>
    </row>
    <row r="179" spans="1:6" ht="12.75" customHeight="1" x14ac:dyDescent="0.2">
      <c r="A179" s="55">
        <v>3232</v>
      </c>
      <c r="B179" s="87" t="s">
        <v>399</v>
      </c>
      <c r="C179" s="52" t="s">
        <v>400</v>
      </c>
      <c r="D179" s="244">
        <v>1023190</v>
      </c>
      <c r="E179" s="244">
        <v>853388.01</v>
      </c>
      <c r="F179" s="54">
        <f t="shared" si="31"/>
        <v>83.404647230719604</v>
      </c>
    </row>
    <row r="180" spans="1:6" ht="12.75" customHeight="1" x14ac:dyDescent="0.2">
      <c r="A180" s="55">
        <v>3233</v>
      </c>
      <c r="B180" s="87" t="s">
        <v>401</v>
      </c>
      <c r="C180" s="52" t="s">
        <v>402</v>
      </c>
      <c r="D180" s="244">
        <v>116365</v>
      </c>
      <c r="E180" s="244">
        <v>158823</v>
      </c>
      <c r="F180" s="54">
        <f t="shared" si="31"/>
        <v>136.48691616895115</v>
      </c>
    </row>
    <row r="181" spans="1:6" ht="12.75" customHeight="1" x14ac:dyDescent="0.2">
      <c r="A181" s="55">
        <v>3234</v>
      </c>
      <c r="B181" s="87" t="s">
        <v>403</v>
      </c>
      <c r="C181" s="52" t="s">
        <v>404</v>
      </c>
      <c r="D181" s="244">
        <v>3041259</v>
      </c>
      <c r="E181" s="244">
        <v>3409717.77</v>
      </c>
      <c r="F181" s="54">
        <f t="shared" si="31"/>
        <v>112.11533677335603</v>
      </c>
    </row>
    <row r="182" spans="1:6" ht="12.75" customHeight="1" x14ac:dyDescent="0.2">
      <c r="A182" s="55">
        <v>3235</v>
      </c>
      <c r="B182" s="87" t="s">
        <v>405</v>
      </c>
      <c r="C182" s="52" t="s">
        <v>406</v>
      </c>
      <c r="D182" s="244">
        <v>27138</v>
      </c>
      <c r="E182" s="244">
        <v>24835.71</v>
      </c>
      <c r="F182" s="54">
        <f t="shared" si="31"/>
        <v>91.516360822462957</v>
      </c>
    </row>
    <row r="183" spans="1:6" ht="12.75" customHeight="1" x14ac:dyDescent="0.2">
      <c r="A183" s="55">
        <v>3236</v>
      </c>
      <c r="B183" s="87" t="s">
        <v>407</v>
      </c>
      <c r="C183" s="52" t="s">
        <v>408</v>
      </c>
      <c r="D183" s="244">
        <v>177001</v>
      </c>
      <c r="E183" s="244">
        <v>116101.94</v>
      </c>
      <c r="F183" s="54">
        <f t="shared" si="31"/>
        <v>65.593945796916401</v>
      </c>
    </row>
    <row r="184" spans="1:6" ht="12.75" customHeight="1" x14ac:dyDescent="0.2">
      <c r="A184" s="55">
        <v>3237</v>
      </c>
      <c r="B184" s="87" t="s">
        <v>409</v>
      </c>
      <c r="C184" s="52" t="s">
        <v>410</v>
      </c>
      <c r="D184" s="244">
        <v>113369</v>
      </c>
      <c r="E184" s="244">
        <v>178348.03</v>
      </c>
      <c r="F184" s="54">
        <f t="shared" si="31"/>
        <v>157.31640042692447</v>
      </c>
    </row>
    <row r="185" spans="1:6" ht="12.75" customHeight="1" x14ac:dyDescent="0.2">
      <c r="A185" s="55">
        <v>3238</v>
      </c>
      <c r="B185" s="87" t="s">
        <v>411</v>
      </c>
      <c r="C185" s="52" t="s">
        <v>412</v>
      </c>
      <c r="D185" s="244">
        <v>62970</v>
      </c>
      <c r="E185" s="244">
        <v>114318.76</v>
      </c>
      <c r="F185" s="54">
        <f t="shared" si="31"/>
        <v>181.54479911068762</v>
      </c>
    </row>
    <row r="186" spans="1:6" ht="12.75" customHeight="1" x14ac:dyDescent="0.2">
      <c r="A186" s="55">
        <v>3239</v>
      </c>
      <c r="B186" s="87" t="s">
        <v>413</v>
      </c>
      <c r="C186" s="52" t="s">
        <v>414</v>
      </c>
      <c r="D186" s="244">
        <v>1699905</v>
      </c>
      <c r="E186" s="244">
        <v>1766997.11</v>
      </c>
      <c r="F186" s="54">
        <f t="shared" si="31"/>
        <v>103.94681526320588</v>
      </c>
    </row>
    <row r="187" spans="1:6" ht="12.75" customHeight="1" x14ac:dyDescent="0.2">
      <c r="A187" s="55">
        <v>324</v>
      </c>
      <c r="B187" s="87" t="s">
        <v>415</v>
      </c>
      <c r="C187" s="52" t="s">
        <v>416</v>
      </c>
      <c r="D187" s="244">
        <v>20604</v>
      </c>
      <c r="E187" s="244">
        <v>27421.5</v>
      </c>
      <c r="F187" s="54">
        <f t="shared" si="31"/>
        <v>133.08823529411765</v>
      </c>
    </row>
    <row r="188" spans="1:6" ht="12.75" customHeight="1" x14ac:dyDescent="0.2">
      <c r="A188" s="55">
        <v>329</v>
      </c>
      <c r="B188" s="87" t="s">
        <v>417</v>
      </c>
      <c r="C188" s="52" t="s">
        <v>418</v>
      </c>
      <c r="D188" s="53">
        <f t="shared" ref="D188:E188" si="43">SUM(D189:D195)</f>
        <v>284043</v>
      </c>
      <c r="E188" s="53">
        <f t="shared" si="43"/>
        <v>254437.85</v>
      </c>
      <c r="F188" s="54">
        <f t="shared" si="31"/>
        <v>89.57722950398356</v>
      </c>
    </row>
    <row r="189" spans="1:6" ht="12.75" customHeight="1" x14ac:dyDescent="0.2">
      <c r="A189" s="55">
        <v>3291</v>
      </c>
      <c r="B189" s="234" t="s">
        <v>419</v>
      </c>
      <c r="C189" s="52" t="s">
        <v>420</v>
      </c>
      <c r="D189" s="244">
        <v>196557</v>
      </c>
      <c r="E189" s="244">
        <v>146392.42000000001</v>
      </c>
      <c r="F189" s="54">
        <f t="shared" si="31"/>
        <v>74.47835487924624</v>
      </c>
    </row>
    <row r="190" spans="1:6" ht="12.75" customHeight="1" x14ac:dyDescent="0.2">
      <c r="A190" s="55">
        <v>3292</v>
      </c>
      <c r="B190" s="87" t="s">
        <v>421</v>
      </c>
      <c r="C190" s="52" t="s">
        <v>422</v>
      </c>
      <c r="D190" s="244">
        <v>13099</v>
      </c>
      <c r="E190" s="244">
        <v>17317.060000000001</v>
      </c>
      <c r="F190" s="54">
        <f t="shared" si="31"/>
        <v>132.20138941903963</v>
      </c>
    </row>
    <row r="191" spans="1:6" ht="12.75" customHeight="1" x14ac:dyDescent="0.2">
      <c r="A191" s="55">
        <v>3293</v>
      </c>
      <c r="B191" s="87" t="s">
        <v>423</v>
      </c>
      <c r="C191" s="52" t="s">
        <v>424</v>
      </c>
      <c r="D191" s="244">
        <v>24628</v>
      </c>
      <c r="E191" s="244">
        <v>46690.13</v>
      </c>
      <c r="F191" s="54">
        <f t="shared" si="31"/>
        <v>189.58149261003734</v>
      </c>
    </row>
    <row r="192" spans="1:6" ht="12.75" customHeight="1" x14ac:dyDescent="0.2">
      <c r="A192" s="55">
        <v>3294</v>
      </c>
      <c r="B192" s="87" t="s">
        <v>425</v>
      </c>
      <c r="C192" s="52" t="s">
        <v>426</v>
      </c>
      <c r="D192" s="244">
        <v>21000</v>
      </c>
      <c r="E192" s="244">
        <v>23000</v>
      </c>
      <c r="F192" s="54">
        <f t="shared" si="31"/>
        <v>109.52380952380953</v>
      </c>
    </row>
    <row r="193" spans="1:6" ht="12.75" customHeight="1" x14ac:dyDescent="0.2">
      <c r="A193" s="55">
        <v>3295</v>
      </c>
      <c r="B193" s="87" t="s">
        <v>427</v>
      </c>
      <c r="C193" s="52" t="s">
        <v>428</v>
      </c>
      <c r="D193" s="244">
        <v>18759</v>
      </c>
      <c r="E193" s="244">
        <v>16038.24</v>
      </c>
      <c r="F193" s="54">
        <f t="shared" si="31"/>
        <v>85.496241803934112</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10000</v>
      </c>
      <c r="E195" s="244">
        <v>5000</v>
      </c>
      <c r="F195" s="54">
        <f t="shared" si="31"/>
        <v>50</v>
      </c>
    </row>
    <row r="196" spans="1:6" ht="12.75" customHeight="1" x14ac:dyDescent="0.2">
      <c r="A196" s="55">
        <v>34</v>
      </c>
      <c r="B196" s="234" t="s">
        <v>433</v>
      </c>
      <c r="C196" s="52" t="s">
        <v>434</v>
      </c>
      <c r="D196" s="53">
        <f t="shared" ref="D196:E196" si="44">D197+D202+D210</f>
        <v>236705</v>
      </c>
      <c r="E196" s="53">
        <f t="shared" si="44"/>
        <v>322968.01</v>
      </c>
      <c r="F196" s="54">
        <f t="shared" si="31"/>
        <v>136.44325637396759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204536</v>
      </c>
      <c r="E202" s="53">
        <f t="shared" si="46"/>
        <v>197719.62</v>
      </c>
      <c r="F202" s="54">
        <f t="shared" si="31"/>
        <v>96.667393515078032</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186280</v>
      </c>
      <c r="E205" s="244">
        <v>197719.62</v>
      </c>
      <c r="F205" s="54">
        <f t="shared" si="31"/>
        <v>106.14108868370195</v>
      </c>
    </row>
    <row r="206" spans="1:6" ht="12.75" customHeight="1" x14ac:dyDescent="0.2">
      <c r="A206" s="55">
        <v>3425</v>
      </c>
      <c r="B206" s="87" t="s">
        <v>453</v>
      </c>
      <c r="C206" s="52" t="s">
        <v>454</v>
      </c>
      <c r="D206" s="244">
        <v>18256</v>
      </c>
      <c r="E206" s="244"/>
      <c r="F206" s="54">
        <f t="shared" si="31"/>
        <v>0</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32169</v>
      </c>
      <c r="E210" s="53">
        <f t="shared" si="47"/>
        <v>125248.39</v>
      </c>
      <c r="F210" s="54">
        <f t="shared" si="31"/>
        <v>389.3449905188225</v>
      </c>
    </row>
    <row r="211" spans="1:6" ht="12.75" customHeight="1" x14ac:dyDescent="0.2">
      <c r="A211" s="55">
        <v>3431</v>
      </c>
      <c r="B211" s="234" t="s">
        <v>463</v>
      </c>
      <c r="C211" s="52" t="s">
        <v>464</v>
      </c>
      <c r="D211" s="244">
        <v>31488</v>
      </c>
      <c r="E211" s="244">
        <v>31248.39</v>
      </c>
      <c r="F211" s="54">
        <f t="shared" si="31"/>
        <v>99.239043445121951</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681</v>
      </c>
      <c r="E213" s="244"/>
      <c r="F213" s="54">
        <f t="shared" si="31"/>
        <v>0</v>
      </c>
    </row>
    <row r="214" spans="1:6" ht="12.75" customHeight="1" x14ac:dyDescent="0.2">
      <c r="A214" s="55">
        <v>3434</v>
      </c>
      <c r="B214" s="87" t="s">
        <v>469</v>
      </c>
      <c r="C214" s="52" t="s">
        <v>470</v>
      </c>
      <c r="D214" s="244"/>
      <c r="E214" s="244">
        <v>94000</v>
      </c>
      <c r="F214" s="54" t="str">
        <f t="shared" si="31"/>
        <v>-</v>
      </c>
    </row>
    <row r="215" spans="1:6" ht="12.75" customHeight="1" x14ac:dyDescent="0.2">
      <c r="A215" s="55">
        <v>35</v>
      </c>
      <c r="B215" s="87" t="s">
        <v>471</v>
      </c>
      <c r="C215" s="52" t="s">
        <v>472</v>
      </c>
      <c r="D215" s="53">
        <f t="shared" ref="D215:E215" si="48">D216+D219+D223</f>
        <v>472398</v>
      </c>
      <c r="E215" s="53">
        <f t="shared" si="48"/>
        <v>492544.78</v>
      </c>
      <c r="F215" s="54">
        <f t="shared" si="31"/>
        <v>104.26478943602642</v>
      </c>
    </row>
    <row r="216" spans="1:6" ht="12.75" customHeight="1" x14ac:dyDescent="0.2">
      <c r="A216" s="55">
        <v>351</v>
      </c>
      <c r="B216" s="87" t="s">
        <v>473</v>
      </c>
      <c r="C216" s="52" t="s">
        <v>474</v>
      </c>
      <c r="D216" s="53">
        <f t="shared" ref="D216:E216" si="49">SUM(D217:D218)</f>
        <v>419344</v>
      </c>
      <c r="E216" s="53">
        <f t="shared" si="49"/>
        <v>375408.7</v>
      </c>
      <c r="F216" s="54">
        <f t="shared" si="31"/>
        <v>89.522849975199364</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v>419344</v>
      </c>
      <c r="E218" s="244">
        <v>375408.7</v>
      </c>
      <c r="F218" s="54">
        <f t="shared" si="31"/>
        <v>89.522849975199364</v>
      </c>
    </row>
    <row r="219" spans="1:6" ht="24" x14ac:dyDescent="0.2">
      <c r="A219" s="55">
        <v>352</v>
      </c>
      <c r="B219" s="87" t="s">
        <v>479</v>
      </c>
      <c r="C219" s="52" t="s">
        <v>480</v>
      </c>
      <c r="D219" s="53">
        <f t="shared" ref="D219:E219" si="50">SUM(D220:D222)</f>
        <v>53054</v>
      </c>
      <c r="E219" s="53">
        <f t="shared" si="50"/>
        <v>117136.08</v>
      </c>
      <c r="F219" s="54">
        <f t="shared" si="31"/>
        <v>220.78651939533307</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53054</v>
      </c>
      <c r="E222" s="244">
        <v>117136.08</v>
      </c>
      <c r="F222" s="54">
        <f t="shared" si="31"/>
        <v>220.78651939533307</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3170736</v>
      </c>
      <c r="E224" s="53">
        <f t="shared" si="51"/>
        <v>3942058.85</v>
      </c>
      <c r="F224" s="54">
        <f t="shared" ref="F224:F235" si="52">IF(D224&lt;&gt;0,IF(E224/D224&gt;=100,"&gt;&gt;100",E224/D224*100),"-")</f>
        <v>124.32630310438965</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306873</v>
      </c>
      <c r="E236" s="53">
        <f t="shared" si="56"/>
        <v>65000</v>
      </c>
      <c r="F236" s="54">
        <f t="shared" ref="F236:F239" si="57">IF(D236&lt;&gt;0,IF(E236/D236&gt;=100,"&gt;&gt;100",E236/D236*100),"-")</f>
        <v>21.181400774913399</v>
      </c>
    </row>
    <row r="237" spans="1:6" ht="12.75" customHeight="1" x14ac:dyDescent="0.2">
      <c r="A237" s="55" t="s">
        <v>515</v>
      </c>
      <c r="B237" s="87" t="s">
        <v>516</v>
      </c>
      <c r="C237" s="52" t="s">
        <v>515</v>
      </c>
      <c r="D237" s="244">
        <v>5000</v>
      </c>
      <c r="E237" s="244">
        <v>5000</v>
      </c>
      <c r="F237" s="54">
        <f t="shared" si="57"/>
        <v>100</v>
      </c>
    </row>
    <row r="238" spans="1:6" ht="12.75" customHeight="1" x14ac:dyDescent="0.2">
      <c r="A238" s="55" t="s">
        <v>517</v>
      </c>
      <c r="B238" s="87" t="s">
        <v>518</v>
      </c>
      <c r="C238" s="52" t="s">
        <v>517</v>
      </c>
      <c r="D238" s="244">
        <v>301873</v>
      </c>
      <c r="E238" s="244">
        <v>60000</v>
      </c>
      <c r="F238" s="54">
        <f t="shared" si="57"/>
        <v>19.875908080550431</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2863863</v>
      </c>
      <c r="E240" s="53">
        <f t="shared" si="58"/>
        <v>3877058.85</v>
      </c>
      <c r="F240" s="54">
        <f t="shared" ref="F240:F243" si="59">IF(D240&lt;&gt;0,IF(E240/D240&gt;=100,"&gt;&gt;100",E240/D240*100),"-")</f>
        <v>135.37864241410992</v>
      </c>
    </row>
    <row r="241" spans="1:6" ht="24" x14ac:dyDescent="0.2">
      <c r="A241" s="55">
        <v>3672</v>
      </c>
      <c r="B241" s="87" t="s">
        <v>523</v>
      </c>
      <c r="C241" s="52" t="s">
        <v>524</v>
      </c>
      <c r="D241" s="244">
        <v>2428200</v>
      </c>
      <c r="E241" s="244">
        <v>3545000</v>
      </c>
      <c r="F241" s="54">
        <f t="shared" si="59"/>
        <v>145.99291656370974</v>
      </c>
    </row>
    <row r="242" spans="1:6" ht="24" x14ac:dyDescent="0.2">
      <c r="A242" s="55">
        <v>3673</v>
      </c>
      <c r="B242" s="87" t="s">
        <v>525</v>
      </c>
      <c r="C242" s="52" t="s">
        <v>526</v>
      </c>
      <c r="D242" s="244">
        <v>435663</v>
      </c>
      <c r="E242" s="244">
        <v>332058.84999999998</v>
      </c>
      <c r="F242" s="54">
        <f t="shared" si="59"/>
        <v>76.219199243451925</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570259</v>
      </c>
      <c r="E252" s="53">
        <f t="shared" si="63"/>
        <v>682417.26</v>
      </c>
      <c r="F252" s="54">
        <f t="shared" ref="F252:F258" si="64">IF(D252&lt;&gt;0,IF(E252/D252&gt;=100,"&gt;&gt;100",E252/D252*100),"-")</f>
        <v>119.66795087846049</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570259</v>
      </c>
      <c r="E259" s="53">
        <f t="shared" si="66"/>
        <v>682417.26</v>
      </c>
      <c r="F259" s="54">
        <f t="shared" ref="F259:F262" si="67">IF(D259&lt;&gt;0,IF(E259/D259&gt;=100,"&gt;&gt;100",E259/D259*100),"-")</f>
        <v>119.66795087846049</v>
      </c>
    </row>
    <row r="260" spans="1:6" ht="12.75" customHeight="1" x14ac:dyDescent="0.2">
      <c r="A260" s="55">
        <v>3721</v>
      </c>
      <c r="B260" s="87" t="s">
        <v>557</v>
      </c>
      <c r="C260" s="52" t="s">
        <v>558</v>
      </c>
      <c r="D260" s="244">
        <v>517462</v>
      </c>
      <c r="E260" s="244">
        <v>597071.76</v>
      </c>
      <c r="F260" s="54">
        <f t="shared" si="67"/>
        <v>115.38465819712364</v>
      </c>
    </row>
    <row r="261" spans="1:6" ht="12.75" customHeight="1" x14ac:dyDescent="0.2">
      <c r="A261" s="55">
        <v>3722</v>
      </c>
      <c r="B261" s="87" t="s">
        <v>559</v>
      </c>
      <c r="C261" s="52" t="s">
        <v>560</v>
      </c>
      <c r="D261" s="244">
        <v>52797</v>
      </c>
      <c r="E261" s="244">
        <v>85345.5</v>
      </c>
      <c r="F261" s="54">
        <f t="shared" si="67"/>
        <v>161.64838911301777</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2211727</v>
      </c>
      <c r="E263" s="53">
        <f t="shared" si="68"/>
        <v>2527965.1</v>
      </c>
      <c r="F263" s="54">
        <f t="shared" ref="F263:F267" si="69">IF(D263&lt;&gt;0,IF(E263/D263&gt;=100,"&gt;&gt;100",E263/D263*100),"-")</f>
        <v>114.29824295674828</v>
      </c>
    </row>
    <row r="264" spans="1:6" ht="12.75" customHeight="1" x14ac:dyDescent="0.2">
      <c r="A264" s="55">
        <v>381</v>
      </c>
      <c r="B264" s="87" t="s">
        <v>565</v>
      </c>
      <c r="C264" s="52" t="s">
        <v>566</v>
      </c>
      <c r="D264" s="53">
        <f t="shared" ref="D264:E264" si="70">SUM(D265:D267)</f>
        <v>2211727</v>
      </c>
      <c r="E264" s="53">
        <f t="shared" si="70"/>
        <v>2527965.1</v>
      </c>
      <c r="F264" s="54">
        <f t="shared" si="69"/>
        <v>114.29824295674828</v>
      </c>
    </row>
    <row r="265" spans="1:6" ht="12.75" customHeight="1" x14ac:dyDescent="0.2">
      <c r="A265" s="55">
        <v>3811</v>
      </c>
      <c r="B265" s="87" t="s">
        <v>567</v>
      </c>
      <c r="C265" s="52" t="s">
        <v>568</v>
      </c>
      <c r="D265" s="244">
        <v>2211727</v>
      </c>
      <c r="E265" s="244">
        <v>2527965.1</v>
      </c>
      <c r="F265" s="54">
        <f t="shared" si="69"/>
        <v>114.29824295674828</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15125018</v>
      </c>
      <c r="E289" s="53">
        <f t="shared" si="79"/>
        <v>17182639.100000001</v>
      </c>
      <c r="F289" s="54">
        <f t="shared" si="76"/>
        <v>113.60409025628928</v>
      </c>
    </row>
    <row r="290" spans="1:6" ht="12.75" customHeight="1" x14ac:dyDescent="0.2">
      <c r="A290" s="55" t="s">
        <v>606</v>
      </c>
      <c r="B290" s="87" t="s">
        <v>617</v>
      </c>
      <c r="C290" s="52" t="s">
        <v>618</v>
      </c>
      <c r="D290" s="53">
        <f>IF(D6&gt;=D289,D6-D289,0)</f>
        <v>10821443</v>
      </c>
      <c r="E290" s="53">
        <f>IF(E6&gt;=E289,E6-E289,0)</f>
        <v>15826491.780000005</v>
      </c>
      <c r="F290" s="54">
        <f t="shared" si="76"/>
        <v>146.25121418649994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2993336</v>
      </c>
      <c r="E292" s="244"/>
      <c r="F292" s="54">
        <f t="shared" si="76"/>
        <v>0</v>
      </c>
    </row>
    <row r="293" spans="1:6" ht="12.75" customHeight="1" x14ac:dyDescent="0.2">
      <c r="A293" s="55">
        <v>92221</v>
      </c>
      <c r="B293" s="87" t="s">
        <v>623</v>
      </c>
      <c r="C293" s="52" t="s">
        <v>624</v>
      </c>
      <c r="D293" s="244"/>
      <c r="E293" s="244">
        <v>1976593.45</v>
      </c>
      <c r="F293" s="54" t="str">
        <f t="shared" si="76"/>
        <v>-</v>
      </c>
    </row>
    <row r="294" spans="1:6" ht="12.75" customHeight="1" x14ac:dyDescent="0.2">
      <c r="A294" s="55">
        <v>96</v>
      </c>
      <c r="B294" s="87" t="s">
        <v>625</v>
      </c>
      <c r="C294" s="52" t="s">
        <v>626</v>
      </c>
      <c r="D294" s="244">
        <v>7722600</v>
      </c>
      <c r="E294" s="244">
        <v>4150323.29</v>
      </c>
      <c r="F294" s="54">
        <f t="shared" si="76"/>
        <v>53.742564550798953</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83421</v>
      </c>
      <c r="E298" s="53">
        <f t="shared" si="80"/>
        <v>70810.89</v>
      </c>
      <c r="F298" s="54">
        <f t="shared" ref="F298:F418" si="81">IF(D298&lt;&gt;0,IF(E298/D298&gt;=100,"&gt;&gt;100",E298/D298*100),"-")</f>
        <v>84.883770273672098</v>
      </c>
    </row>
    <row r="299" spans="1:6" ht="12.75" customHeight="1" x14ac:dyDescent="0.2">
      <c r="A299" s="55">
        <v>71</v>
      </c>
      <c r="B299" s="87" t="s">
        <v>634</v>
      </c>
      <c r="C299" s="52" t="s">
        <v>635</v>
      </c>
      <c r="D299" s="53">
        <f t="shared" ref="D299:E299" si="82">D300+D304</f>
        <v>83421</v>
      </c>
      <c r="E299" s="53">
        <f t="shared" si="82"/>
        <v>70810.89</v>
      </c>
      <c r="F299" s="54">
        <f t="shared" si="81"/>
        <v>84.883770273672098</v>
      </c>
    </row>
    <row r="300" spans="1:6" ht="24" x14ac:dyDescent="0.2">
      <c r="A300" s="55">
        <v>711</v>
      </c>
      <c r="B300" s="87" t="s">
        <v>636</v>
      </c>
      <c r="C300" s="52" t="s">
        <v>637</v>
      </c>
      <c r="D300" s="53">
        <f t="shared" ref="D300:E300" si="83">SUM(D301:D303)</f>
        <v>83421</v>
      </c>
      <c r="E300" s="53">
        <f t="shared" si="83"/>
        <v>70810.89</v>
      </c>
      <c r="F300" s="54">
        <f t="shared" si="81"/>
        <v>84.883770273672098</v>
      </c>
    </row>
    <row r="301" spans="1:6" ht="12.75" customHeight="1" x14ac:dyDescent="0.2">
      <c r="A301" s="55">
        <v>7111</v>
      </c>
      <c r="B301" s="87" t="s">
        <v>638</v>
      </c>
      <c r="C301" s="52" t="s">
        <v>639</v>
      </c>
      <c r="D301" s="244">
        <v>83421</v>
      </c>
      <c r="E301" s="244">
        <v>70810.89</v>
      </c>
      <c r="F301" s="54">
        <f t="shared" si="81"/>
        <v>84.883770273672098</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19325981</v>
      </c>
      <c r="E350" s="53">
        <f t="shared" si="95"/>
        <v>4364198.68</v>
      </c>
      <c r="F350" s="54">
        <f t="shared" si="81"/>
        <v>22.582029238257036</v>
      </c>
    </row>
    <row r="351" spans="1:6" ht="12.75" customHeight="1" x14ac:dyDescent="0.2">
      <c r="A351" s="55">
        <v>41</v>
      </c>
      <c r="B351" s="87" t="s">
        <v>738</v>
      </c>
      <c r="C351" s="52" t="s">
        <v>739</v>
      </c>
      <c r="D351" s="53">
        <f t="shared" ref="D351:E351" si="96">D352+D356</f>
        <v>46000</v>
      </c>
      <c r="E351" s="53">
        <f t="shared" si="96"/>
        <v>5132.22</v>
      </c>
      <c r="F351" s="54">
        <f t="shared" si="81"/>
        <v>11.157</v>
      </c>
    </row>
    <row r="352" spans="1:6" ht="12.75" customHeight="1" x14ac:dyDescent="0.2">
      <c r="A352" s="55">
        <v>411</v>
      </c>
      <c r="B352" s="87" t="s">
        <v>740</v>
      </c>
      <c r="C352" s="52" t="s">
        <v>741</v>
      </c>
      <c r="D352" s="53">
        <f t="shared" ref="D352:E352" si="97">SUM(D353:D355)</f>
        <v>46000</v>
      </c>
      <c r="E352" s="53">
        <f t="shared" si="97"/>
        <v>5132.22</v>
      </c>
      <c r="F352" s="54">
        <f t="shared" si="81"/>
        <v>11.157</v>
      </c>
    </row>
    <row r="353" spans="1:6" ht="12.75" customHeight="1" x14ac:dyDescent="0.2">
      <c r="A353" s="55">
        <v>4111</v>
      </c>
      <c r="B353" s="87" t="s">
        <v>638</v>
      </c>
      <c r="C353" s="52" t="s">
        <v>742</v>
      </c>
      <c r="D353" s="244">
        <v>46000</v>
      </c>
      <c r="E353" s="244">
        <v>5132.22</v>
      </c>
      <c r="F353" s="54">
        <f t="shared" si="81"/>
        <v>11.157</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6904833</v>
      </c>
      <c r="E363" s="53">
        <f t="shared" si="99"/>
        <v>1613423.59</v>
      </c>
      <c r="F363" s="54">
        <f t="shared" si="81"/>
        <v>23.366583811657719</v>
      </c>
    </row>
    <row r="364" spans="1:6" ht="12.75" customHeight="1" x14ac:dyDescent="0.2">
      <c r="A364" s="55">
        <v>421</v>
      </c>
      <c r="B364" s="87" t="s">
        <v>756</v>
      </c>
      <c r="C364" s="52" t="s">
        <v>757</v>
      </c>
      <c r="D364" s="53">
        <f t="shared" ref="D364:E364" si="100">SUM(D365:D368)</f>
        <v>4421673</v>
      </c>
      <c r="E364" s="53">
        <f t="shared" si="100"/>
        <v>472216.64</v>
      </c>
      <c r="F364" s="54">
        <f t="shared" si="81"/>
        <v>10.679592091047892</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24375</v>
      </c>
      <c r="E366" s="244">
        <v>137713.39000000001</v>
      </c>
      <c r="F366" s="54">
        <f t="shared" si="81"/>
        <v>564.97801025641024</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v>4397298</v>
      </c>
      <c r="E368" s="244">
        <v>334503.25</v>
      </c>
      <c r="F368" s="54">
        <f t="shared" si="81"/>
        <v>7.6070179915029641</v>
      </c>
    </row>
    <row r="369" spans="1:6" ht="12.75" customHeight="1" x14ac:dyDescent="0.2">
      <c r="A369" s="55">
        <v>422</v>
      </c>
      <c r="B369" s="87" t="s">
        <v>762</v>
      </c>
      <c r="C369" s="52" t="s">
        <v>763</v>
      </c>
      <c r="D369" s="53">
        <f t="shared" ref="D369:E369" si="101">SUM(D370:D377)</f>
        <v>40394</v>
      </c>
      <c r="E369" s="53">
        <f t="shared" si="101"/>
        <v>20114.150000000001</v>
      </c>
      <c r="F369" s="54">
        <f t="shared" si="81"/>
        <v>49.794895281477451</v>
      </c>
    </row>
    <row r="370" spans="1:6" ht="12.75" customHeight="1" x14ac:dyDescent="0.2">
      <c r="A370" s="55">
        <v>4221</v>
      </c>
      <c r="B370" s="87" t="s">
        <v>672</v>
      </c>
      <c r="C370" s="52" t="s">
        <v>764</v>
      </c>
      <c r="D370" s="244">
        <v>40394</v>
      </c>
      <c r="E370" s="244">
        <v>20114.150000000001</v>
      </c>
      <c r="F370" s="54">
        <f t="shared" si="81"/>
        <v>49.794895281477451</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2442766</v>
      </c>
      <c r="E391" s="53">
        <f t="shared" si="105"/>
        <v>1121092.8</v>
      </c>
      <c r="F391" s="54">
        <f t="shared" si="81"/>
        <v>45.894400036679734</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v>394344</v>
      </c>
      <c r="E394" s="244">
        <v>279725</v>
      </c>
      <c r="F394" s="54">
        <f t="shared" si="81"/>
        <v>70.934260442659209</v>
      </c>
    </row>
    <row r="395" spans="1:6" ht="12.75" customHeight="1" x14ac:dyDescent="0.2">
      <c r="A395" s="55">
        <v>4264</v>
      </c>
      <c r="B395" s="87" t="s">
        <v>722</v>
      </c>
      <c r="C395" s="52" t="s">
        <v>796</v>
      </c>
      <c r="D395" s="244">
        <v>2048422</v>
      </c>
      <c r="E395" s="244">
        <v>841367.8</v>
      </c>
      <c r="F395" s="54">
        <f t="shared" si="81"/>
        <v>41.073948629725713</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12375148</v>
      </c>
      <c r="E402" s="53">
        <f t="shared" si="109"/>
        <v>2745642.87</v>
      </c>
      <c r="F402" s="54">
        <f t="shared" si="81"/>
        <v>22.18674774637039</v>
      </c>
    </row>
    <row r="403" spans="1:6" ht="12.75" customHeight="1" x14ac:dyDescent="0.2">
      <c r="A403" s="55">
        <v>451</v>
      </c>
      <c r="B403" s="87" t="s">
        <v>809</v>
      </c>
      <c r="C403" s="52" t="s">
        <v>810</v>
      </c>
      <c r="D403" s="244">
        <v>11245123</v>
      </c>
      <c r="E403" s="244">
        <v>570136.1</v>
      </c>
      <c r="F403" s="54">
        <f t="shared" si="81"/>
        <v>5.0700743780214763</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v>1130025</v>
      </c>
      <c r="E406" s="244">
        <v>2175506.77</v>
      </c>
      <c r="F406" s="54">
        <f t="shared" si="81"/>
        <v>192.51846375080197</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19242560</v>
      </c>
      <c r="E408" s="53">
        <f t="shared" si="111"/>
        <v>4293387.79</v>
      </c>
      <c r="F408" s="54">
        <f t="shared" si="81"/>
        <v>22.311936613423576</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26029882</v>
      </c>
      <c r="E412" s="53">
        <f>E6+E298</f>
        <v>33079941.770000007</v>
      </c>
      <c r="F412" s="54">
        <f t="shared" si="81"/>
        <v>127.08448609179253</v>
      </c>
    </row>
    <row r="413" spans="1:6" ht="12.75" customHeight="1" x14ac:dyDescent="0.2">
      <c r="A413" s="55" t="s">
        <v>606</v>
      </c>
      <c r="B413" s="87" t="s">
        <v>829</v>
      </c>
      <c r="C413" s="52" t="s">
        <v>830</v>
      </c>
      <c r="D413" s="53">
        <f t="shared" ref="D413:E413" si="112">D289+D350</f>
        <v>34450999</v>
      </c>
      <c r="E413" s="53">
        <f t="shared" si="112"/>
        <v>21546837.780000001</v>
      </c>
      <c r="F413" s="54">
        <f t="shared" si="81"/>
        <v>62.543433878361554</v>
      </c>
    </row>
    <row r="414" spans="1:6" ht="12.75" customHeight="1" x14ac:dyDescent="0.2">
      <c r="A414" s="55" t="s">
        <v>606</v>
      </c>
      <c r="B414" s="87" t="s">
        <v>831</v>
      </c>
      <c r="C414" s="52" t="s">
        <v>832</v>
      </c>
      <c r="D414" s="53">
        <f t="shared" ref="D414:E414" si="113">IF(D412&gt;=D413,D412-D413,0)</f>
        <v>0</v>
      </c>
      <c r="E414" s="53">
        <f t="shared" si="113"/>
        <v>11533103.990000006</v>
      </c>
      <c r="F414" s="54" t="str">
        <f t="shared" si="81"/>
        <v>-</v>
      </c>
    </row>
    <row r="415" spans="1:6" ht="12.75" customHeight="1" x14ac:dyDescent="0.2">
      <c r="A415" s="55" t="s">
        <v>606</v>
      </c>
      <c r="B415" s="87" t="s">
        <v>833</v>
      </c>
      <c r="C415" s="52" t="s">
        <v>834</v>
      </c>
      <c r="D415" s="53">
        <f t="shared" ref="D415:E415" si="114">IF(D413&gt;=D412,D413-D412,0)</f>
        <v>8421117</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2993336</v>
      </c>
      <c r="E416" s="53">
        <f t="shared" si="115"/>
        <v>0</v>
      </c>
      <c r="F416" s="54">
        <f t="shared" si="81"/>
        <v>0</v>
      </c>
    </row>
    <row r="417" spans="1:6" ht="12.75" customHeight="1" x14ac:dyDescent="0.2">
      <c r="A417" s="62" t="s">
        <v>835</v>
      </c>
      <c r="B417" s="87" t="s">
        <v>838</v>
      </c>
      <c r="C417" s="63" t="s">
        <v>839</v>
      </c>
      <c r="D417" s="53">
        <f t="shared" ref="D417:E417" si="116">IF(D293-D292+D410-D409&gt;=0,D293-D292+D410-D409,0)</f>
        <v>0</v>
      </c>
      <c r="E417" s="53">
        <f t="shared" si="116"/>
        <v>1976593.45</v>
      </c>
      <c r="F417" s="54" t="str">
        <f t="shared" si="81"/>
        <v>-</v>
      </c>
    </row>
    <row r="418" spans="1:6" ht="12.75" customHeight="1" x14ac:dyDescent="0.2">
      <c r="A418" s="57" t="s">
        <v>840</v>
      </c>
      <c r="B418" s="235" t="s">
        <v>841</v>
      </c>
      <c r="C418" s="58" t="s">
        <v>842</v>
      </c>
      <c r="D418" s="64">
        <f t="shared" ref="D418:E418" si="117">D294+D411</f>
        <v>7722600</v>
      </c>
      <c r="E418" s="64">
        <f t="shared" si="117"/>
        <v>4150323.29</v>
      </c>
      <c r="F418" s="59">
        <f t="shared" si="81"/>
        <v>53.742564550798953</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4447418</v>
      </c>
      <c r="E420" s="53">
        <f t="shared" si="118"/>
        <v>198145.28</v>
      </c>
      <c r="F420" s="54">
        <f t="shared" ref="F420:F647" si="119">IF(D420&lt;&gt;0,IF(E420/D420&gt;=100,"&gt;&gt;100",E420/D420*100),"-")</f>
        <v>4.4552879895705777</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4447418</v>
      </c>
      <c r="E484" s="53">
        <f t="shared" si="137"/>
        <v>198145.28</v>
      </c>
      <c r="F484" s="54">
        <f t="shared" si="119"/>
        <v>4.4552879895705777</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4447418</v>
      </c>
      <c r="E495" s="53">
        <f t="shared" si="140"/>
        <v>0</v>
      </c>
      <c r="F495" s="54">
        <f t="shared" si="119"/>
        <v>0</v>
      </c>
    </row>
    <row r="496" spans="1:6" ht="12.75" customHeight="1" x14ac:dyDescent="0.2">
      <c r="A496" s="55">
        <v>8443</v>
      </c>
      <c r="B496" s="87" t="s">
        <v>996</v>
      </c>
      <c r="C496" s="52" t="s">
        <v>997</v>
      </c>
      <c r="D496" s="244">
        <v>4447418</v>
      </c>
      <c r="E496" s="244"/>
      <c r="F496" s="54">
        <f t="shared" si="119"/>
        <v>0</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198145.28</v>
      </c>
      <c r="F507" s="54" t="str">
        <f t="shared" si="119"/>
        <v>-</v>
      </c>
    </row>
    <row r="508" spans="1:6" ht="12.75" customHeight="1" x14ac:dyDescent="0.2">
      <c r="A508" s="55">
        <v>8471</v>
      </c>
      <c r="B508" s="87" t="s">
        <v>1020</v>
      </c>
      <c r="C508" s="52" t="s">
        <v>1021</v>
      </c>
      <c r="D508" s="244"/>
      <c r="E508" s="244">
        <v>198145.28</v>
      </c>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996228</v>
      </c>
      <c r="E528" s="53">
        <f t="shared" si="148"/>
        <v>5966880.9299999997</v>
      </c>
      <c r="F528" s="54">
        <f t="shared" si="119"/>
        <v>598.94732229971441</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996228</v>
      </c>
      <c r="E593" s="53">
        <f t="shared" si="167"/>
        <v>5966880.9299999997</v>
      </c>
      <c r="F593" s="54">
        <f t="shared" si="119"/>
        <v>598.94732229971441</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996228</v>
      </c>
      <c r="E605" s="53">
        <f t="shared" si="171"/>
        <v>5966880.9299999997</v>
      </c>
      <c r="F605" s="54">
        <f t="shared" si="119"/>
        <v>598.94732229971441</v>
      </c>
    </row>
    <row r="606" spans="1:6" ht="24" x14ac:dyDescent="0.2">
      <c r="A606" s="55">
        <v>5443</v>
      </c>
      <c r="B606" s="87" t="s">
        <v>1207</v>
      </c>
      <c r="C606" s="52" t="s">
        <v>1208</v>
      </c>
      <c r="D606" s="244">
        <v>996228</v>
      </c>
      <c r="E606" s="244">
        <v>5966880.9299999997</v>
      </c>
      <c r="F606" s="54">
        <f t="shared" si="119"/>
        <v>598.94732229971441</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3451190</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5768735.6499999994</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30477300</v>
      </c>
      <c r="E639" s="53">
        <f t="shared" si="180"/>
        <v>33278087.050000008</v>
      </c>
      <c r="F639" s="54">
        <f t="shared" si="119"/>
        <v>109.18974794355145</v>
      </c>
    </row>
    <row r="640" spans="1:6" ht="12.75" customHeight="1" x14ac:dyDescent="0.2">
      <c r="A640" s="55" t="s">
        <v>606</v>
      </c>
      <c r="B640" s="87" t="s">
        <v>1275</v>
      </c>
      <c r="C640" s="52" t="s">
        <v>1276</v>
      </c>
      <c r="D640" s="53">
        <f t="shared" ref="D640:E640" si="181">D413+D528</f>
        <v>35447227</v>
      </c>
      <c r="E640" s="53">
        <f t="shared" si="181"/>
        <v>27513718.710000001</v>
      </c>
      <c r="F640" s="54">
        <f t="shared" si="119"/>
        <v>77.618818278789476</v>
      </c>
    </row>
    <row r="641" spans="1:6" ht="12.75" customHeight="1" x14ac:dyDescent="0.2">
      <c r="A641" s="55" t="s">
        <v>606</v>
      </c>
      <c r="B641" s="87" t="s">
        <v>1277</v>
      </c>
      <c r="C641" s="52" t="s">
        <v>1278</v>
      </c>
      <c r="D641" s="53">
        <f t="shared" ref="D641:E641" si="182">IF(D639&gt;=D640,D639-D640,0)</f>
        <v>0</v>
      </c>
      <c r="E641" s="53">
        <f t="shared" si="182"/>
        <v>5764368.3400000073</v>
      </c>
      <c r="F641" s="54" t="str">
        <f t="shared" si="119"/>
        <v>-</v>
      </c>
    </row>
    <row r="642" spans="1:6" ht="12.75" customHeight="1" x14ac:dyDescent="0.2">
      <c r="A642" s="55" t="s">
        <v>606</v>
      </c>
      <c r="B642" s="87" t="s">
        <v>1279</v>
      </c>
      <c r="C642" s="52" t="s">
        <v>1280</v>
      </c>
      <c r="D642" s="53">
        <f t="shared" ref="D642:E642" si="183">IF(D640&gt;=D639,D640-D639,0)</f>
        <v>4969927</v>
      </c>
      <c r="E642" s="53">
        <f t="shared" si="183"/>
        <v>0</v>
      </c>
      <c r="F642" s="54">
        <f t="shared" si="119"/>
        <v>0</v>
      </c>
    </row>
    <row r="643" spans="1:6" ht="24" x14ac:dyDescent="0.2">
      <c r="A643" s="62" t="s">
        <v>1281</v>
      </c>
      <c r="B643" s="87" t="s">
        <v>1282</v>
      </c>
      <c r="C643" s="63" t="s">
        <v>1281</v>
      </c>
      <c r="D643" s="53">
        <f t="shared" ref="D643:E643" si="184">IF(D416-D417+D637-D638&gt;=0,D416-D417+D637-D638,0)</f>
        <v>2993336</v>
      </c>
      <c r="E643" s="53">
        <f t="shared" si="184"/>
        <v>0</v>
      </c>
      <c r="F643" s="54">
        <f t="shared" si="119"/>
        <v>0</v>
      </c>
    </row>
    <row r="644" spans="1:6" ht="24" x14ac:dyDescent="0.2">
      <c r="A644" s="62" t="s">
        <v>1283</v>
      </c>
      <c r="B644" s="87" t="s">
        <v>1284</v>
      </c>
      <c r="C644" s="63" t="s">
        <v>1283</v>
      </c>
      <c r="D644" s="53">
        <f t="shared" ref="D644:E644" si="185">IF(D417-D416+D638-D637&gt;=0,D417-D416+D638-D637,0)</f>
        <v>0</v>
      </c>
      <c r="E644" s="53">
        <f t="shared" si="185"/>
        <v>1976593.45</v>
      </c>
      <c r="F644" s="54" t="str">
        <f t="shared" si="119"/>
        <v>-</v>
      </c>
    </row>
    <row r="645" spans="1:6" ht="24" x14ac:dyDescent="0.2">
      <c r="A645" s="55" t="s">
        <v>606</v>
      </c>
      <c r="B645" s="87" t="s">
        <v>1285</v>
      </c>
      <c r="C645" s="52" t="s">
        <v>1286</v>
      </c>
      <c r="D645" s="53">
        <f t="shared" ref="D645:E645" si="186">IF(D641+D643-D642-D644&gt;=0,D641+D643-D642-D644,0)</f>
        <v>0</v>
      </c>
      <c r="E645" s="53">
        <f t="shared" si="186"/>
        <v>3787774.8900000071</v>
      </c>
      <c r="F645" s="54" t="str">
        <f t="shared" si="119"/>
        <v>-</v>
      </c>
    </row>
    <row r="646" spans="1:6" ht="24" x14ac:dyDescent="0.2">
      <c r="A646" s="55" t="s">
        <v>606</v>
      </c>
      <c r="B646" s="87" t="s">
        <v>1287</v>
      </c>
      <c r="C646" s="52" t="s">
        <v>1288</v>
      </c>
      <c r="D646" s="53">
        <f t="shared" ref="D646:E646" si="187">IF(D642+D644-D641-D643&gt;=0,D642+D644-D641-D643,0)</f>
        <v>1976591</v>
      </c>
      <c r="E646" s="53">
        <f t="shared" si="187"/>
        <v>0</v>
      </c>
      <c r="F646" s="54">
        <f t="shared" si="119"/>
        <v>0</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4575434</v>
      </c>
      <c r="E649" s="244">
        <v>2178375.44</v>
      </c>
      <c r="F649" s="54">
        <f t="shared" ref="F649:F724" si="188">IF(D649&lt;&gt;0,IF(E649/D649&gt;=100,"&gt;&gt;100",E649/D649*100),"-")</f>
        <v>47.610247246490715</v>
      </c>
    </row>
    <row r="650" spans="1:6" ht="12.75" customHeight="1" x14ac:dyDescent="0.2">
      <c r="A650" s="55" t="s">
        <v>1294</v>
      </c>
      <c r="B650" s="87" t="s">
        <v>1295</v>
      </c>
      <c r="C650" s="52" t="s">
        <v>1294</v>
      </c>
      <c r="D650" s="244">
        <v>26571185</v>
      </c>
      <c r="E650" s="244">
        <v>37411346.420000002</v>
      </c>
      <c r="F650" s="54">
        <f t="shared" si="188"/>
        <v>140.79668038892507</v>
      </c>
    </row>
    <row r="651" spans="1:6" ht="12.75" customHeight="1" x14ac:dyDescent="0.2">
      <c r="A651" s="55" t="s">
        <v>1296</v>
      </c>
      <c r="B651" s="87" t="s">
        <v>1297</v>
      </c>
      <c r="C651" s="52" t="s">
        <v>1296</v>
      </c>
      <c r="D651" s="244">
        <v>28968243</v>
      </c>
      <c r="E651" s="244">
        <v>35833071.939999998</v>
      </c>
      <c r="F651" s="54">
        <f t="shared" si="188"/>
        <v>123.69777462858205</v>
      </c>
    </row>
    <row r="652" spans="1:6" ht="24" x14ac:dyDescent="0.2">
      <c r="A652" s="55">
        <v>11</v>
      </c>
      <c r="B652" s="87" t="s">
        <v>1298</v>
      </c>
      <c r="C652" s="52" t="s">
        <v>1299</v>
      </c>
      <c r="D652" s="53">
        <f t="shared" ref="D652:E652" si="189">+D649+D650-D651</f>
        <v>2178376</v>
      </c>
      <c r="E652" s="53">
        <f t="shared" si="189"/>
        <v>3756649.9200000018</v>
      </c>
      <c r="F652" s="54">
        <f t="shared" si="188"/>
        <v>172.45185955041745</v>
      </c>
    </row>
    <row r="653" spans="1:6" ht="24" x14ac:dyDescent="0.2">
      <c r="A653" s="55" t="s">
        <v>606</v>
      </c>
      <c r="B653" s="87" t="s">
        <v>1300</v>
      </c>
      <c r="C653" s="52" t="s">
        <v>1301</v>
      </c>
      <c r="D653" s="264">
        <v>9</v>
      </c>
      <c r="E653" s="264">
        <v>9</v>
      </c>
      <c r="F653" s="54">
        <f t="shared" si="188"/>
        <v>100</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9</v>
      </c>
      <c r="E655" s="264">
        <v>9</v>
      </c>
      <c r="F655" s="54">
        <f t="shared" si="188"/>
        <v>100</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4091</v>
      </c>
      <c r="E660" s="244">
        <v>6060.85</v>
      </c>
      <c r="F660" s="54">
        <f t="shared" si="188"/>
        <v>148.15081887069178</v>
      </c>
    </row>
    <row r="661" spans="1:6" ht="12.75" customHeight="1" x14ac:dyDescent="0.2">
      <c r="A661" s="55">
        <v>63311</v>
      </c>
      <c r="B661" s="87" t="s">
        <v>1317</v>
      </c>
      <c r="C661" s="52" t="s">
        <v>1318</v>
      </c>
      <c r="D661" s="244">
        <v>1340930</v>
      </c>
      <c r="E661" s="244">
        <v>1425630.24</v>
      </c>
      <c r="F661" s="54">
        <f t="shared" si="188"/>
        <v>106.31652957275921</v>
      </c>
    </row>
    <row r="662" spans="1:6" ht="12.75" customHeight="1" x14ac:dyDescent="0.2">
      <c r="A662" s="55">
        <v>63312</v>
      </c>
      <c r="B662" s="87" t="s">
        <v>1319</v>
      </c>
      <c r="C662" s="52" t="s">
        <v>1320</v>
      </c>
      <c r="D662" s="244">
        <v>110500</v>
      </c>
      <c r="E662" s="244"/>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v>70000</v>
      </c>
      <c r="E664" s="244">
        <v>47000</v>
      </c>
      <c r="F664" s="54">
        <f t="shared" si="188"/>
        <v>67.142857142857139</v>
      </c>
    </row>
    <row r="665" spans="1:6" ht="12.75" customHeight="1" x14ac:dyDescent="0.2">
      <c r="A665" s="55">
        <v>63321</v>
      </c>
      <c r="B665" s="87" t="s">
        <v>1325</v>
      </c>
      <c r="C665" s="52" t="s">
        <v>1326</v>
      </c>
      <c r="D665" s="244">
        <v>550000</v>
      </c>
      <c r="E665" s="244">
        <v>740000</v>
      </c>
      <c r="F665" s="54">
        <f t="shared" si="188"/>
        <v>134.54545454545453</v>
      </c>
    </row>
    <row r="666" spans="1:6" ht="12.75" customHeight="1" x14ac:dyDescent="0.2">
      <c r="A666" s="55">
        <v>63322</v>
      </c>
      <c r="B666" s="87" t="s">
        <v>1327</v>
      </c>
      <c r="C666" s="52" t="s">
        <v>1328</v>
      </c>
      <c r="D666" s="244"/>
      <c r="E666" s="244">
        <v>100000</v>
      </c>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v>162624</v>
      </c>
      <c r="E668" s="244"/>
      <c r="F668" s="54">
        <f t="shared" si="188"/>
        <v>0</v>
      </c>
    </row>
    <row r="669" spans="1:6" ht="12.75" customHeight="1" x14ac:dyDescent="0.2">
      <c r="A669" s="55">
        <v>63414</v>
      </c>
      <c r="B669" s="87" t="s">
        <v>1333</v>
      </c>
      <c r="C669" s="52" t="s">
        <v>1334</v>
      </c>
      <c r="D669" s="244">
        <v>31395</v>
      </c>
      <c r="E669" s="244"/>
      <c r="F669" s="54">
        <f t="shared" si="188"/>
        <v>0</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v>271603.71000000002</v>
      </c>
      <c r="F674" s="54" t="str">
        <f t="shared" si="188"/>
        <v>-</v>
      </c>
    </row>
    <row r="675" spans="1:6" ht="24" x14ac:dyDescent="0.2">
      <c r="A675" s="55">
        <v>63612</v>
      </c>
      <c r="B675" s="234" t="s">
        <v>1345</v>
      </c>
      <c r="C675" s="52" t="s">
        <v>1346</v>
      </c>
      <c r="D675" s="244">
        <v>25920</v>
      </c>
      <c r="E675" s="244"/>
      <c r="F675" s="54">
        <f t="shared" si="188"/>
        <v>0</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280178</v>
      </c>
      <c r="E694" s="244"/>
      <c r="F694" s="54">
        <f t="shared" si="188"/>
        <v>0</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5459012</v>
      </c>
      <c r="E698" s="244">
        <v>9363488.9600000009</v>
      </c>
      <c r="F698" s="54">
        <f t="shared" si="188"/>
        <v>171.52350938228383</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12756</v>
      </c>
      <c r="E718" s="244">
        <v>32570</v>
      </c>
      <c r="F718" s="54">
        <f t="shared" si="188"/>
        <v>255.33082470994043</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53911</v>
      </c>
      <c r="E722" s="244">
        <v>103112.49</v>
      </c>
      <c r="F722" s="54">
        <f t="shared" si="188"/>
        <v>191.26428743670124</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129735</v>
      </c>
      <c r="E725" s="244">
        <v>146392.42000000001</v>
      </c>
      <c r="F725" s="54">
        <f t="shared" ref="F725:F979" si="190">IF(D725&lt;&gt;0,IF(E725/D725&gt;=100,"&gt;&gt;100",E725/D725*100),"-")</f>
        <v>112.83957297568121</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186280</v>
      </c>
      <c r="E742" s="244">
        <v>197719.62</v>
      </c>
      <c r="F742" s="54">
        <f t="shared" si="190"/>
        <v>106.14108868370195</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53054</v>
      </c>
      <c r="E759" s="244">
        <v>117136.08</v>
      </c>
      <c r="F759" s="54">
        <f t="shared" si="190"/>
        <v>220.78651939533307</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209462</v>
      </c>
      <c r="E816" s="244">
        <v>271471.76</v>
      </c>
      <c r="F816" s="54">
        <f t="shared" si="190"/>
        <v>129.60430054138698</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308000</v>
      </c>
      <c r="E819" s="244">
        <v>325600</v>
      </c>
      <c r="F819" s="54">
        <f t="shared" si="190"/>
        <v>105.71428571428572</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v>52797</v>
      </c>
      <c r="E824" s="244">
        <v>85345.5</v>
      </c>
      <c r="F824" s="54">
        <f t="shared" si="190"/>
        <v>161.64838911301777</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v>296912</v>
      </c>
      <c r="E829" s="244">
        <v>218106.8</v>
      </c>
      <c r="F829" s="54">
        <f t="shared" si="190"/>
        <v>73.458398448024994</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v>4447418</v>
      </c>
      <c r="E886" s="244"/>
      <c r="F886" s="54">
        <f t="shared" si="190"/>
        <v>0</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v>198145.28</v>
      </c>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v>996228</v>
      </c>
      <c r="E954" s="244">
        <v>5966880.9299999997</v>
      </c>
      <c r="F954" s="54">
        <f t="shared" si="190"/>
        <v>598.94732229971441</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 zoomScaleNormal="100" workbookViewId="0">
      <selection activeCell="E171" sqref="E17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88677775</v>
      </c>
      <c r="E6" s="231">
        <f t="shared" si="0"/>
        <v>89500328.580000013</v>
      </c>
      <c r="F6" s="232">
        <f t="shared" ref="F6:F260" si="1">IF(D6&gt;0,IF(E6/D6&gt;=100,"&gt;&gt;100",E6/D6*100),"-")</f>
        <v>100.92757579900942</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74047451</v>
      </c>
      <c r="E7" s="106">
        <f t="shared" si="2"/>
        <v>76890470.530000016</v>
      </c>
      <c r="F7" s="95">
        <f t="shared" si="1"/>
        <v>103.83945631025166</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840186</v>
      </c>
      <c r="E8" s="106">
        <f>E9+E10-E11</f>
        <v>924566.72</v>
      </c>
      <c r="F8" s="95">
        <f t="shared" si="1"/>
        <v>110.04309998024246</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832999</v>
      </c>
      <c r="E9" s="249">
        <v>917380.72</v>
      </c>
      <c r="F9" s="95">
        <f t="shared" si="1"/>
        <v>110.12987050404621</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7187</v>
      </c>
      <c r="E10" s="249">
        <v>7186</v>
      </c>
      <c r="F10" s="95">
        <f t="shared" si="1"/>
        <v>99.986085988590517</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73207265</v>
      </c>
      <c r="E12" s="106">
        <f t="shared" si="3"/>
        <v>75965903.810000017</v>
      </c>
      <c r="F12" s="95">
        <f t="shared" si="1"/>
        <v>103.76825825961402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69636796</v>
      </c>
      <c r="E13" s="106">
        <f t="shared" si="4"/>
        <v>72562957.940000013</v>
      </c>
      <c r="F13" s="95">
        <f t="shared" si="1"/>
        <v>104.20203413723976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25940661</v>
      </c>
      <c r="E15" s="249">
        <v>26828354.940000001</v>
      </c>
      <c r="F15" s="95">
        <f t="shared" si="1"/>
        <v>103.42201742661838</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11695055</v>
      </c>
      <c r="E16" s="249">
        <v>13117000.039999999</v>
      </c>
      <c r="F16" s="95">
        <f t="shared" si="1"/>
        <v>112.15851520151037</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38046325</v>
      </c>
      <c r="E17" s="249">
        <v>39801035.200000003</v>
      </c>
      <c r="F17" s="95">
        <f t="shared" si="1"/>
        <v>104.61203598507873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6045245</v>
      </c>
      <c r="E18" s="249">
        <v>7183432.2400000002</v>
      </c>
      <c r="F18" s="95">
        <f t="shared" si="1"/>
        <v>118.82780995642031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691846</v>
      </c>
      <c r="E19" s="106">
        <f t="shared" si="5"/>
        <v>550785.54</v>
      </c>
      <c r="F19" s="95">
        <f t="shared" si="1"/>
        <v>79.61100302668514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481357</v>
      </c>
      <c r="E20" s="249">
        <v>490255.95</v>
      </c>
      <c r="F20" s="95">
        <f t="shared" si="1"/>
        <v>101.84872142713203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85305</v>
      </c>
      <c r="E21" s="249">
        <v>85304.13</v>
      </c>
      <c r="F21" s="95">
        <f t="shared" si="1"/>
        <v>99.998980130121339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92355</v>
      </c>
      <c r="E22" s="249">
        <v>98669.2</v>
      </c>
      <c r="F22" s="95">
        <f t="shared" si="1"/>
        <v>106.83687943262412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47464</v>
      </c>
      <c r="E24" s="249">
        <v>47464.38</v>
      </c>
      <c r="F24" s="95">
        <f t="shared" si="1"/>
        <v>100.00080060677566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18046</v>
      </c>
      <c r="E25" s="249">
        <v>18046.37</v>
      </c>
      <c r="F25" s="95">
        <f t="shared" si="1"/>
        <v>100.00205031585946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771729</v>
      </c>
      <c r="E26" s="249">
        <v>771728.05</v>
      </c>
      <c r="F26" s="95">
        <f t="shared" si="1"/>
        <v>99.999876899792554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804410</v>
      </c>
      <c r="E28" s="249">
        <v>960682.54</v>
      </c>
      <c r="F28" s="95">
        <f t="shared" si="1"/>
        <v>119.42697629318384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4875</v>
      </c>
      <c r="E29" s="106">
        <f t="shared" si="6"/>
        <v>3250</v>
      </c>
      <c r="F29" s="95">
        <f t="shared" si="1"/>
        <v>66.666666666666657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57038</v>
      </c>
      <c r="E30" s="249">
        <v>57037.91</v>
      </c>
      <c r="F30" s="95">
        <f t="shared" si="1"/>
        <v>99.999842210456194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52163</v>
      </c>
      <c r="E34" s="249">
        <v>53787.91</v>
      </c>
      <c r="F34" s="95">
        <f t="shared" si="1"/>
        <v>103.11506240055212</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2873748</v>
      </c>
      <c r="E45" s="106">
        <f t="shared" si="9"/>
        <v>2848910.3299999982</v>
      </c>
      <c r="F45" s="95">
        <f t="shared" si="1"/>
        <v>99.135704661647367</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54722</v>
      </c>
      <c r="E47" s="249">
        <v>54722</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25273985</v>
      </c>
      <c r="E49" s="249">
        <v>26559578.539999999</v>
      </c>
      <c r="F49" s="95">
        <f t="shared" si="1"/>
        <v>105.08662777159992</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22454959</v>
      </c>
      <c r="E50" s="249">
        <v>23765390.210000001</v>
      </c>
      <c r="F50" s="95">
        <f t="shared" si="1"/>
        <v>105.83582098724831</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79097</v>
      </c>
      <c r="E54" s="249">
        <v>99522.53</v>
      </c>
      <c r="F54" s="95">
        <f t="shared" si="1"/>
        <v>125.82339406045742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79097</v>
      </c>
      <c r="E55" s="249">
        <v>99522.53</v>
      </c>
      <c r="F55" s="95">
        <f t="shared" si="1"/>
        <v>125.82339406045742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14630324</v>
      </c>
      <c r="E68" s="106">
        <f t="shared" si="13"/>
        <v>12609858.049999999</v>
      </c>
      <c r="F68" s="95">
        <f t="shared" si="1"/>
        <v>86.189875562564438</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2178376</v>
      </c>
      <c r="E69" s="106">
        <f t="shared" si="14"/>
        <v>3756649.92</v>
      </c>
      <c r="F69" s="95">
        <f t="shared" si="1"/>
        <v>172.45185955041737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2177978</v>
      </c>
      <c r="E70" s="106">
        <f t="shared" si="15"/>
        <v>3754422.51</v>
      </c>
      <c r="F70" s="95">
        <f t="shared" si="1"/>
        <v>172.38110348222065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2177978</v>
      </c>
      <c r="E72" s="249">
        <v>3754422.51</v>
      </c>
      <c r="F72" s="95">
        <f t="shared" si="1"/>
        <v>172.38110348222065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398</v>
      </c>
      <c r="E76" s="249">
        <v>2227.41</v>
      </c>
      <c r="F76" s="95">
        <f t="shared" si="1"/>
        <v>559.6507537688442</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5585</v>
      </c>
      <c r="E78" s="106">
        <f>E79+SUM(E82:E84)-E85+E86</f>
        <v>400</v>
      </c>
      <c r="F78" s="95">
        <f t="shared" si="1"/>
        <v>7.1620411817367948</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5585</v>
      </c>
      <c r="E86" s="249">
        <v>400</v>
      </c>
      <c r="F86" s="95">
        <f t="shared" si="1"/>
        <v>7.1620411817367948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4349015</v>
      </c>
      <c r="E134" s="106">
        <f t="shared" si="23"/>
        <v>4349015</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4349015</v>
      </c>
      <c r="E135" s="106">
        <f t="shared" si="24"/>
        <v>4349015</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4349015</v>
      </c>
      <c r="E138" s="249"/>
      <c r="F138" s="95">
        <f t="shared" si="1"/>
        <v>0</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v>4349015</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7722600</v>
      </c>
      <c r="E146" s="106">
        <f t="shared" si="26"/>
        <v>4150323.2899999996</v>
      </c>
      <c r="F146" s="95">
        <f t="shared" si="1"/>
        <v>53.742564550798946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1046704</v>
      </c>
      <c r="E147" s="249">
        <v>797671.38</v>
      </c>
      <c r="F147" s="95">
        <f t="shared" si="1"/>
        <v>76.207923156881037</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252815</v>
      </c>
      <c r="E158" s="249">
        <v>193176.17</v>
      </c>
      <c r="F158" s="95">
        <f t="shared" si="1"/>
        <v>76.410090382295365</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6423081</v>
      </c>
      <c r="E159" s="249">
        <v>3084634.55</v>
      </c>
      <c r="F159" s="95">
        <f t="shared" si="1"/>
        <v>48.024219996602874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v>74841.19</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374748</v>
      </c>
      <c r="E164" s="106">
        <f t="shared" si="28"/>
        <v>353469.84</v>
      </c>
      <c r="F164" s="95">
        <f t="shared" si="1"/>
        <v>94.322008389637844</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374748</v>
      </c>
      <c r="E165" s="249">
        <v>353469.84</v>
      </c>
      <c r="F165" s="95">
        <f t="shared" si="1"/>
        <v>94.322008389637844</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88677775</v>
      </c>
      <c r="E175" s="106">
        <f t="shared" si="30"/>
        <v>89500328.579999998</v>
      </c>
      <c r="F175" s="95">
        <f t="shared" si="1"/>
        <v>100.92757579900939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13103661</v>
      </c>
      <c r="E176" s="106">
        <f t="shared" si="31"/>
        <v>7445507.6400000006</v>
      </c>
      <c r="F176" s="95">
        <f t="shared" si="1"/>
        <v>56.820056929128441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570006</v>
      </c>
      <c r="E177" s="106">
        <f t="shared" si="32"/>
        <v>69355.149999999994</v>
      </c>
      <c r="F177" s="95">
        <f t="shared" si="1"/>
        <v>12.16744209710073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380510</v>
      </c>
      <c r="E179" s="249"/>
      <c r="F179" s="95">
        <f t="shared" si="1"/>
        <v>0</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v>74351</v>
      </c>
      <c r="E185" s="249"/>
      <c r="F185" s="95">
        <f t="shared" si="1"/>
        <v>0</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2400</v>
      </c>
      <c r="E187" s="249"/>
      <c r="F187" s="95">
        <f t="shared" si="1"/>
        <v>0</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112745</v>
      </c>
      <c r="E188" s="249">
        <v>69355.149999999994</v>
      </c>
      <c r="F188" s="95">
        <f t="shared" si="1"/>
        <v>61.515056100048781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3288558</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9245097</v>
      </c>
      <c r="E206" s="106">
        <f t="shared" si="37"/>
        <v>7376152.4900000002</v>
      </c>
      <c r="F206" s="95">
        <f t="shared" si="1"/>
        <v>79.784479167714522</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9245097</v>
      </c>
      <c r="E207" s="106">
        <f t="shared" si="38"/>
        <v>7376152.4900000002</v>
      </c>
      <c r="F207" s="95">
        <f t="shared" si="1"/>
        <v>79.784479167714522</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8166001</v>
      </c>
      <c r="E212" s="249">
        <v>7053245.8200000003</v>
      </c>
      <c r="F212" s="95">
        <f t="shared" si="1"/>
        <v>86.373315653524912</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1079096</v>
      </c>
      <c r="E217" s="249">
        <v>322906.67</v>
      </c>
      <c r="F217" s="95">
        <f t="shared" si="1"/>
        <v>29.923813080578558</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75574114</v>
      </c>
      <c r="E237" s="106">
        <f t="shared" si="41"/>
        <v>82054820.939999998</v>
      </c>
      <c r="F237" s="95">
        <f t="shared" si="1"/>
        <v>108.57529992346319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69453357</v>
      </c>
      <c r="E238" s="106">
        <f t="shared" si="42"/>
        <v>73763252.920000002</v>
      </c>
      <c r="F238" s="95">
        <f t="shared" si="1"/>
        <v>106.20545371190626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78396464</v>
      </c>
      <c r="E239" s="106">
        <f t="shared" si="43"/>
        <v>81239485.530000001</v>
      </c>
      <c r="F239" s="95">
        <f t="shared" si="1"/>
        <v>103.62646653298037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74047449</v>
      </c>
      <c r="E240" s="249">
        <v>76890470.530000001</v>
      </c>
      <c r="F240" s="95">
        <f t="shared" si="1"/>
        <v>103.83945911492509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4349015</v>
      </c>
      <c r="E241" s="249">
        <v>4349015</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8943107</v>
      </c>
      <c r="E242" s="106">
        <f t="shared" si="44"/>
        <v>7476232.6100000003</v>
      </c>
      <c r="F242" s="95">
        <f t="shared" si="1"/>
        <v>83.597709498499796</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8943107</v>
      </c>
      <c r="E243" s="249">
        <v>7476232.6100000003</v>
      </c>
      <c r="F243" s="95">
        <f t="shared" si="1"/>
        <v>83.597709498499796</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-1976591</v>
      </c>
      <c r="E245" s="106">
        <f t="shared" si="45"/>
        <v>3787774.89</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3787774.89</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v>3787774.89</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1976591</v>
      </c>
      <c r="E250" s="106">
        <f t="shared" si="47"/>
        <v>0</v>
      </c>
      <c r="F250" s="95">
        <f t="shared" si="1"/>
        <v>0</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v>1976591</v>
      </c>
      <c r="E251" s="249"/>
      <c r="F251" s="95">
        <f t="shared" si="1"/>
        <v>0</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7722600</v>
      </c>
      <c r="E255" s="249">
        <v>4150323.29</v>
      </c>
      <c r="F255" s="95">
        <f t="shared" si="1"/>
        <v>53.742564550798953</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374748</v>
      </c>
      <c r="E256" s="249">
        <v>353469.84</v>
      </c>
      <c r="F256" s="95">
        <f t="shared" si="1"/>
        <v>94.322008389637844</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7722600</v>
      </c>
      <c r="E264" s="249">
        <v>4150323.29</v>
      </c>
      <c r="F264" s="95">
        <f t="shared" si="50"/>
        <v>53.742564550798953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374748</v>
      </c>
      <c r="E266" s="249">
        <v>353469.84</v>
      </c>
      <c r="F266" s="95">
        <f t="shared" si="50"/>
        <v>94.322008389637844</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570006</v>
      </c>
      <c r="E287" s="249">
        <v>69355.149999999994</v>
      </c>
      <c r="F287" s="95">
        <f t="shared" si="50"/>
        <v>12.16744209710073</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3288558</v>
      </c>
      <c r="E289" s="249"/>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9245097</v>
      </c>
      <c r="E294" s="249">
        <v>7376152.4900000002</v>
      </c>
      <c r="F294" s="95">
        <f t="shared" si="50"/>
        <v>79.784479167714522</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09" sqref="E10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5183038</v>
      </c>
      <c r="E5" s="81">
        <f t="shared" si="0"/>
        <v>5802362.3600000003</v>
      </c>
      <c r="F5" s="82">
        <f t="shared" ref="F5:F141" si="1">IF(D5&gt;0,IF(E5/D5&gt;=100,"&gt;&gt;100",E5/D5*100),"-")</f>
        <v>111.9490607632049</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5183038</v>
      </c>
      <c r="E6" s="83">
        <f t="shared" si="2"/>
        <v>5802362.3600000003</v>
      </c>
      <c r="F6" s="65">
        <f t="shared" si="1"/>
        <v>111.9490607632049</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781642</v>
      </c>
      <c r="E7" s="251">
        <v>799939.86</v>
      </c>
      <c r="F7" s="65">
        <f t="shared" si="1"/>
        <v>102.34095148418329</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4401396</v>
      </c>
      <c r="E8" s="251">
        <v>5002422.5</v>
      </c>
      <c r="F8" s="65">
        <f t="shared" si="1"/>
        <v>113.65536070828438</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748900</v>
      </c>
      <c r="E35" s="83">
        <f t="shared" si="7"/>
        <v>892358.07</v>
      </c>
      <c r="F35" s="65">
        <f t="shared" si="1"/>
        <v>119.15583789558018</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53054</v>
      </c>
      <c r="E39" s="83">
        <f t="shared" si="9"/>
        <v>117136.08</v>
      </c>
      <c r="F39" s="65">
        <f t="shared" si="1"/>
        <v>220.78651939533307</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53054</v>
      </c>
      <c r="E40" s="251">
        <v>117136.08</v>
      </c>
      <c r="F40" s="65">
        <f t="shared" si="1"/>
        <v>220.78651939533307</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695846</v>
      </c>
      <c r="E74" s="251">
        <v>775221.99</v>
      </c>
      <c r="F74" s="65">
        <f t="shared" si="1"/>
        <v>111.40712025361934</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2037163</v>
      </c>
      <c r="E75" s="83">
        <f t="shared" si="15"/>
        <v>1910754.1</v>
      </c>
      <c r="F75" s="65">
        <f t="shared" si="1"/>
        <v>93.794855885366076</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2037163</v>
      </c>
      <c r="E81" s="251">
        <v>1910754.1</v>
      </c>
      <c r="F81" s="65">
        <f t="shared" si="1"/>
        <v>93.794855885366076</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12286621</v>
      </c>
      <c r="E82" s="83">
        <f t="shared" si="16"/>
        <v>7700092.7999999998</v>
      </c>
      <c r="F82" s="65">
        <f t="shared" si="1"/>
        <v>62.670548721247279</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12286621</v>
      </c>
      <c r="E84" s="251">
        <v>7700092.7999999998</v>
      </c>
      <c r="F84" s="65">
        <f t="shared" si="1"/>
        <v>62.670548721247279</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197000</v>
      </c>
      <c r="E89" s="83">
        <f t="shared" si="17"/>
        <v>136851.94</v>
      </c>
      <c r="F89" s="65">
        <f t="shared" si="1"/>
        <v>69.467989847715742</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v>197000</v>
      </c>
      <c r="E104" s="251">
        <v>136851.94</v>
      </c>
      <c r="F104" s="65">
        <f t="shared" si="1"/>
        <v>69.467989847715742</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1282215</v>
      </c>
      <c r="E107" s="83">
        <f t="shared" si="21"/>
        <v>797573.65</v>
      </c>
      <c r="F107" s="65">
        <f t="shared" si="1"/>
        <v>62.202801402260931</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402736</v>
      </c>
      <c r="E108" s="251">
        <v>621526.65</v>
      </c>
      <c r="F108" s="65">
        <f t="shared" si="1"/>
        <v>154.32607216638195</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130000</v>
      </c>
      <c r="E109" s="251">
        <v>138000</v>
      </c>
      <c r="F109" s="65">
        <f t="shared" si="1"/>
        <v>106.15384615384616</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749479</v>
      </c>
      <c r="E113" s="251">
        <v>38047</v>
      </c>
      <c r="F113" s="65">
        <f t="shared" si="1"/>
        <v>5.0764597807276788</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9852199</v>
      </c>
      <c r="E114" s="83">
        <f t="shared" si="22"/>
        <v>429786.01</v>
      </c>
      <c r="F114" s="65">
        <f t="shared" si="1"/>
        <v>4.3623358602480522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9852199</v>
      </c>
      <c r="E115" s="83">
        <f t="shared" si="23"/>
        <v>429786.01</v>
      </c>
      <c r="F115" s="65">
        <f t="shared" si="1"/>
        <v>4.3623358602480522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9852199</v>
      </c>
      <c r="E116" s="251">
        <v>429786.01</v>
      </c>
      <c r="F116" s="65">
        <f t="shared" si="1"/>
        <v>4.3623358602480522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31587136</v>
      </c>
      <c r="E141" s="108">
        <f t="shared" si="28"/>
        <v>17669778.930000003</v>
      </c>
      <c r="F141" s="84">
        <f t="shared" si="1"/>
        <v>55.939794383384431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2" sqref="E3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465141.69</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465141.69</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465141.69</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v>465141.69</v>
      </c>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98" sqref="D9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13103661.890000001</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27904293.700000003</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14050896.789999999</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1552127.09</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7756558.0099999998</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228968.01</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492544.78</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v>25000</v>
      </c>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682417.26</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2527965.1</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785316.54</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4696257.53</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9157139.3800000008</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9157139.3800000008</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33562447.949999996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14697423.849999998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1552127.09</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8130508.0199999996</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228968.01</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492544.78</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v>25000</v>
      </c>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682417.26</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2530365.1</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1055493.5900000001</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7984816.04</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10880208.060000001</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10880208.060000001</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7445507.640000008</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69355.149999999994</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69355.149999999994</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69355.149999999994</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v>69355.149999999994</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7376152.4900000002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7376152.4900000002</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0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7</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35492</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7</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Andrea</cp:lastModifiedBy>
  <cp:lastPrinted>2023-02-14T09:52:13Z</cp:lastPrinted>
  <dcterms:created xsi:type="dcterms:W3CDTF">2022-04-01T05:14:30Z</dcterms:created>
  <dcterms:modified xsi:type="dcterms:W3CDTF">2023-02-14T10:14:10Z</dcterms:modified>
</cp:coreProperties>
</file>